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15180" windowHeight="883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<sst xmlns="http://schemas.openxmlformats.org/spreadsheetml/2006/main" count="88" uniqueCount="83">
  <si>
    <t>Woche</t>
  </si>
  <si>
    <t>Anzahl</t>
  </si>
  <si>
    <t>Laufen</t>
  </si>
  <si>
    <t>Biken</t>
  </si>
  <si>
    <t>Schwimmen</t>
  </si>
  <si>
    <t>Inline</t>
  </si>
  <si>
    <t>Andere</t>
  </si>
  <si>
    <t>Rennen</t>
  </si>
  <si>
    <t>Trainingszeit</t>
  </si>
  <si>
    <t>Min.</t>
  </si>
  <si>
    <t>Rennvelo</t>
  </si>
  <si>
    <t>INFERNO</t>
  </si>
  <si>
    <t>06.-12.11.06</t>
  </si>
  <si>
    <t>13.-19.11.06</t>
  </si>
  <si>
    <t>20.-26.11.06</t>
  </si>
  <si>
    <t>27.11.-03.12.06</t>
  </si>
  <si>
    <t>06.-12.12.06</t>
  </si>
  <si>
    <t>11.-17.12.06</t>
  </si>
  <si>
    <t>18.-24.12.06</t>
  </si>
  <si>
    <t>01.11.-05.11.06</t>
  </si>
  <si>
    <t>01.-07.01.07</t>
  </si>
  <si>
    <t>25.-31.12.06</t>
  </si>
  <si>
    <t>08.-14.01.07</t>
  </si>
  <si>
    <t>15.-21.01.07</t>
  </si>
  <si>
    <t>22.-28.01.07</t>
  </si>
  <si>
    <t>29.01.-04.02.07</t>
  </si>
  <si>
    <t>05.-11.02.07</t>
  </si>
  <si>
    <t>12.-18.02.07</t>
  </si>
  <si>
    <t>19.-25.02.07</t>
  </si>
  <si>
    <t>26.02.-04.03.07</t>
  </si>
  <si>
    <t>05.-11.03.07</t>
  </si>
  <si>
    <t>12.-18.03.07</t>
  </si>
  <si>
    <t>19.-25.03.07</t>
  </si>
  <si>
    <t>25.03.-01.04.07</t>
  </si>
  <si>
    <t>02.-08.04.07</t>
  </si>
  <si>
    <t>09.-15.04.07</t>
  </si>
  <si>
    <t>16.-22.04.07</t>
  </si>
  <si>
    <t>23.-29.04.07</t>
  </si>
  <si>
    <t>30.04.-06.05.07</t>
  </si>
  <si>
    <t>07.-13.05.07</t>
  </si>
  <si>
    <t>14.-20.05.07</t>
  </si>
  <si>
    <t>21.-27.05.07</t>
  </si>
  <si>
    <t>28.05.-03.06.07</t>
  </si>
  <si>
    <t>04.-10.06.07</t>
  </si>
  <si>
    <t>11.-17.06.07</t>
  </si>
  <si>
    <t>18.-24.06.07</t>
  </si>
  <si>
    <t>25.06.-01.07.07</t>
  </si>
  <si>
    <t>02.-08.07.07</t>
  </si>
  <si>
    <t>09.-15.07.07</t>
  </si>
  <si>
    <t>16.-22.07.07</t>
  </si>
  <si>
    <t>23.-29.07.07</t>
  </si>
  <si>
    <t>30.07.-05.08.07</t>
  </si>
  <si>
    <t>06.-12.08.07</t>
  </si>
  <si>
    <t>13.-19.08.07</t>
  </si>
  <si>
    <t>20.-26.08.07</t>
  </si>
  <si>
    <t>27.08.-02.09.07</t>
  </si>
  <si>
    <t>03.-09.09.07</t>
  </si>
  <si>
    <t>10.-16.09.07</t>
  </si>
  <si>
    <t>17.-23.09.07</t>
  </si>
  <si>
    <t>24.-30.09.07</t>
  </si>
  <si>
    <t>01.-07.10.07</t>
  </si>
  <si>
    <t>08.-14.10.07</t>
  </si>
  <si>
    <t>15.-21.10.07</t>
  </si>
  <si>
    <t>22.-28.10.07</t>
  </si>
  <si>
    <t>29.10.-04.11.07</t>
  </si>
  <si>
    <t>05.-11.11.07</t>
  </si>
  <si>
    <t>12.-18.11.07</t>
  </si>
  <si>
    <t>19.-25.11.07</t>
  </si>
  <si>
    <t>26.11.-02.12.07</t>
  </si>
  <si>
    <t>03.-09.12.07</t>
  </si>
  <si>
    <t>10.-16.12.07</t>
  </si>
  <si>
    <t>17.-23.12.07</t>
  </si>
  <si>
    <t>24.-30.12.07</t>
  </si>
  <si>
    <t>GIGATHLON</t>
  </si>
  <si>
    <t>NIESENLAUF / ELSA BIKE</t>
  </si>
  <si>
    <t>GRAND - PRIX BERN</t>
  </si>
  <si>
    <t>PFINGSTEN</t>
  </si>
  <si>
    <t>Datum</t>
  </si>
  <si>
    <t>Wochentotal</t>
  </si>
  <si>
    <t>Trainingsminuten Total</t>
  </si>
  <si>
    <t>Durchschn. Trainingszeit pro Tag</t>
  </si>
  <si>
    <t>Mittlere Trainingszeit pro Tag</t>
  </si>
  <si>
    <t>Tagessoll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</si>
</sst>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2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0" fontId="4" fillId="0" borderId="2" xfId="0" applyFont="1" applyBorder="1" applyAlignment="1">
      <alignment/>
    </xf>
    <xf numFmtId="0" fontId="5" fillId="3" borderId="2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/>
    </xf>
    <xf numFmtId="0" fontId="7" fillId="3" borderId="2" xfId="0" applyFont="1" applyFill="1" applyBorder="1" applyAlignment="1">
      <alignment horizontal="center" vertical="top" wrapText="1"/>
    </xf>
    <xf numFmtId="0" fontId="4" fillId="0" borderId="0" xfId="0" applyFont="1" applyAlignment="1">
      <alignment/>
    </xf>
    <xf numFmtId="0" fontId="5" fillId="2" borderId="2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4" borderId="2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top" wrapText="1"/>
    </xf>
    <xf numFmtId="1" fontId="4" fillId="2" borderId="2" xfId="0" applyNumberFormat="1" applyFont="1" applyFill="1" applyBorder="1" applyAlignment="1">
      <alignment/>
    </xf>
    <xf numFmtId="1" fontId="4" fillId="3" borderId="2" xfId="0" applyNumberFormat="1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1" fontId="4" fillId="0" borderId="0" xfId="0" applyNumberFormat="1" applyFont="1" applyAlignment="1">
      <alignment/>
    </xf>
    <xf numFmtId="0" fontId="5" fillId="2" borderId="1" xfId="0" applyFont="1" applyFill="1" applyBorder="1" applyAlignment="1">
      <alignment horizontal="center" textRotation="90" wrapText="1"/>
    </xf>
    <xf numFmtId="1" fontId="5" fillId="2" borderId="1" xfId="0" applyNumberFormat="1" applyFont="1" applyFill="1" applyBorder="1" applyAlignment="1">
      <alignment horizontal="center" textRotation="90" wrapText="1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4" fillId="0" borderId="0" xfId="0" applyFont="1" applyAlignment="1">
      <alignment/>
    </xf>
    <xf numFmtId="14" fontId="5" fillId="0" borderId="3" xfId="0" applyNumberFormat="1" applyFont="1" applyFill="1" applyBorder="1" applyAlignment="1">
      <alignment horizontal="left"/>
    </xf>
    <xf numFmtId="0" fontId="5" fillId="0" borderId="5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/>
    </xf>
    <xf numFmtId="1" fontId="4" fillId="2" borderId="5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/>
    </xf>
    <xf numFmtId="0" fontId="5" fillId="4" borderId="3" xfId="0" applyFont="1" applyFill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/>
    </xf>
    <xf numFmtId="0" fontId="2" fillId="0" borderId="0" xfId="18" applyAlignment="1">
      <alignment/>
    </xf>
    <xf numFmtId="0" fontId="4" fillId="0" borderId="6" xfId="0" applyFont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7"/>
  <sheetViews>
    <sheetView tabSelected="1" zoomScale="45" zoomScaleNormal="45" workbookViewId="0" topLeftCell="B1">
      <selection activeCell="B1" sqref="B1"/>
    </sheetView>
  </sheetViews>
  <sheetFormatPr defaultColWidth="11.421875" defaultRowHeight="12.75"/>
  <cols>
    <col min="1" max="1" width="12.140625" style="1" hidden="1" customWidth="1"/>
    <col min="2" max="2" width="24.421875" style="47" bestFit="1" customWidth="1"/>
    <col min="3" max="3" width="4.140625" style="1" hidden="1" customWidth="1"/>
    <col min="4" max="4" width="7.57421875" style="1" hidden="1" customWidth="1"/>
    <col min="5" max="11" width="11.7109375" style="1" customWidth="1"/>
    <col min="12" max="12" width="11.7109375" style="33" customWidth="1"/>
    <col min="13" max="13" width="9.140625" style="1" hidden="1" customWidth="1"/>
    <col min="14" max="14" width="27.7109375" style="1" hidden="1" customWidth="1"/>
    <col min="15" max="15" width="11.7109375" style="33" customWidth="1"/>
    <col min="16" max="16" width="34.8515625" style="1" hidden="1" customWidth="1"/>
    <col min="17" max="17" width="20.7109375" style="1" hidden="1" customWidth="1"/>
    <col min="18" max="18" width="11.7109375" style="1" customWidth="1"/>
    <col min="19" max="19" width="36.140625" style="1" bestFit="1" customWidth="1"/>
    <col min="20" max="20" width="4.7109375" style="1" hidden="1" customWidth="1"/>
    <col min="21" max="21" width="7.57421875" style="1" hidden="1" customWidth="1"/>
    <col min="22" max="16384" width="11.421875" style="1" customWidth="1"/>
  </cols>
  <sheetData>
    <row r="1" spans="1:19" s="4" customFormat="1" ht="179.25" customHeight="1" thickBot="1">
      <c r="A1" s="3" t="s">
        <v>0</v>
      </c>
      <c r="B1" s="42" t="s">
        <v>77</v>
      </c>
      <c r="C1" s="34"/>
      <c r="D1" s="34" t="s">
        <v>1</v>
      </c>
      <c r="E1" s="34" t="s">
        <v>2</v>
      </c>
      <c r="F1" s="34" t="s">
        <v>3</v>
      </c>
      <c r="G1" s="34" t="s">
        <v>10</v>
      </c>
      <c r="H1" s="34" t="s">
        <v>4</v>
      </c>
      <c r="I1" s="34" t="s">
        <v>5</v>
      </c>
      <c r="J1" s="34" t="s">
        <v>6</v>
      </c>
      <c r="K1" s="34" t="s">
        <v>78</v>
      </c>
      <c r="L1" s="35" t="s">
        <v>80</v>
      </c>
      <c r="M1" s="34" t="s">
        <v>79</v>
      </c>
      <c r="N1" s="34"/>
      <c r="O1" s="35" t="s">
        <v>81</v>
      </c>
      <c r="P1" s="34"/>
      <c r="Q1" s="34" t="s">
        <v>8</v>
      </c>
      <c r="R1" s="34" t="s">
        <v>82</v>
      </c>
      <c r="S1" s="41" t="s">
        <v>7</v>
      </c>
    </row>
    <row r="2" spans="1:19" ht="18">
      <c r="A2" s="5"/>
      <c r="B2" s="43"/>
      <c r="C2" s="5"/>
      <c r="D2" s="5"/>
      <c r="E2" s="5" t="s">
        <v>9</v>
      </c>
      <c r="F2" s="5" t="s">
        <v>9</v>
      </c>
      <c r="G2" s="5" t="s">
        <v>9</v>
      </c>
      <c r="H2" s="5" t="s">
        <v>9</v>
      </c>
      <c r="I2" s="5" t="s">
        <v>9</v>
      </c>
      <c r="J2" s="5" t="s">
        <v>9</v>
      </c>
      <c r="K2" s="5"/>
      <c r="L2" s="27"/>
      <c r="M2" s="6"/>
      <c r="N2" s="6"/>
      <c r="O2" s="29"/>
      <c r="P2" s="6"/>
      <c r="Q2" s="7"/>
      <c r="R2" s="6"/>
      <c r="S2" s="36"/>
    </row>
    <row r="3" spans="1:19" ht="18.75">
      <c r="A3" s="8">
        <v>44</v>
      </c>
      <c r="B3" s="44" t="s">
        <v>19</v>
      </c>
      <c r="C3" s="9">
        <v>5</v>
      </c>
      <c r="D3" s="9">
        <v>5</v>
      </c>
      <c r="E3" s="10">
        <v>150</v>
      </c>
      <c r="F3" s="10">
        <v>0</v>
      </c>
      <c r="G3" s="10">
        <v>470</v>
      </c>
      <c r="H3" s="10">
        <v>0</v>
      </c>
      <c r="I3" s="10">
        <v>90</v>
      </c>
      <c r="J3" s="10">
        <v>0</v>
      </c>
      <c r="K3" s="10">
        <f aca="true" t="shared" si="0" ref="K3:K11">SUM(E3+F3+G3+H3+I3+J3)</f>
        <v>710</v>
      </c>
      <c r="L3" s="28">
        <f>SUM(K3/D3)</f>
        <v>142</v>
      </c>
      <c r="M3" s="10"/>
      <c r="N3" s="10"/>
      <c r="O3" s="28"/>
      <c r="P3" s="10"/>
      <c r="Q3" s="11"/>
      <c r="R3" s="10"/>
      <c r="S3" s="7"/>
    </row>
    <row r="4" spans="1:20" ht="18.75">
      <c r="A4" s="8">
        <v>45</v>
      </c>
      <c r="B4" s="44" t="s">
        <v>12</v>
      </c>
      <c r="C4" s="9">
        <v>7</v>
      </c>
      <c r="D4" s="9">
        <v>12</v>
      </c>
      <c r="E4" s="10">
        <v>150</v>
      </c>
      <c r="F4" s="10">
        <v>0</v>
      </c>
      <c r="G4" s="10">
        <v>225</v>
      </c>
      <c r="H4" s="10">
        <v>0</v>
      </c>
      <c r="I4" s="10">
        <v>85</v>
      </c>
      <c r="J4" s="10">
        <v>45</v>
      </c>
      <c r="K4" s="10">
        <f t="shared" si="0"/>
        <v>505</v>
      </c>
      <c r="L4" s="28">
        <f>SUM(K4/C4)</f>
        <v>72.14285714285714</v>
      </c>
      <c r="M4" s="10">
        <f>SUM(K2+K3+K4)</f>
        <v>1215</v>
      </c>
      <c r="N4" s="10"/>
      <c r="O4" s="28">
        <f aca="true" t="shared" si="1" ref="O4:O35">SUM(M4/D4)</f>
        <v>101.25</v>
      </c>
      <c r="P4" s="10"/>
      <c r="Q4" s="12">
        <v>70</v>
      </c>
      <c r="R4" s="12">
        <v>80</v>
      </c>
      <c r="S4" s="7"/>
      <c r="T4" s="1">
        <v>1</v>
      </c>
    </row>
    <row r="5" spans="1:20" ht="18.75">
      <c r="A5" s="8">
        <v>46</v>
      </c>
      <c r="B5" s="44" t="s">
        <v>13</v>
      </c>
      <c r="C5" s="9">
        <v>7</v>
      </c>
      <c r="D5" s="9">
        <v>19</v>
      </c>
      <c r="E5" s="10">
        <v>30</v>
      </c>
      <c r="F5" s="10">
        <v>145</v>
      </c>
      <c r="G5" s="10">
        <v>430</v>
      </c>
      <c r="H5" s="10">
        <v>0</v>
      </c>
      <c r="I5" s="10">
        <v>90</v>
      </c>
      <c r="J5" s="10">
        <v>90</v>
      </c>
      <c r="K5" s="10">
        <f t="shared" si="0"/>
        <v>785</v>
      </c>
      <c r="L5" s="28">
        <f>SUM(K5/C5)</f>
        <v>112.14285714285714</v>
      </c>
      <c r="M5" s="10">
        <f>SUM(K3+K4+K5)</f>
        <v>2000</v>
      </c>
      <c r="N5" s="10"/>
      <c r="O5" s="28">
        <f t="shared" si="1"/>
        <v>105.26315789473684</v>
      </c>
      <c r="P5" s="10"/>
      <c r="Q5" s="12">
        <v>70</v>
      </c>
      <c r="R5" s="12">
        <v>80</v>
      </c>
      <c r="S5" s="7"/>
      <c r="T5" s="1">
        <v>2</v>
      </c>
    </row>
    <row r="6" spans="1:22" ht="18.75">
      <c r="A6" s="8">
        <v>47</v>
      </c>
      <c r="B6" s="44" t="s">
        <v>14</v>
      </c>
      <c r="C6" s="9">
        <v>7</v>
      </c>
      <c r="D6" s="9">
        <v>26</v>
      </c>
      <c r="E6" s="10">
        <v>65</v>
      </c>
      <c r="F6" s="10">
        <v>0</v>
      </c>
      <c r="G6" s="10">
        <v>405</v>
      </c>
      <c r="H6" s="10">
        <v>0</v>
      </c>
      <c r="I6" s="10">
        <v>0</v>
      </c>
      <c r="J6" s="10">
        <v>30</v>
      </c>
      <c r="K6" s="10">
        <f t="shared" si="0"/>
        <v>500</v>
      </c>
      <c r="L6" s="28">
        <f aca="true" t="shared" si="2" ref="L6:L55">SUM(K6/C6)</f>
        <v>71.42857142857143</v>
      </c>
      <c r="M6" s="10">
        <f>SUM(K3:K6)</f>
        <v>2500</v>
      </c>
      <c r="N6" s="10"/>
      <c r="O6" s="28">
        <f t="shared" si="1"/>
        <v>96.15384615384616</v>
      </c>
      <c r="P6" s="10"/>
      <c r="Q6" s="12">
        <v>70</v>
      </c>
      <c r="R6" s="12">
        <v>80</v>
      </c>
      <c r="S6" s="7"/>
      <c r="T6" s="1">
        <v>3</v>
      </c>
      <c r="V6" s="63"/>
    </row>
    <row r="7" spans="1:20" ht="18.75">
      <c r="A7" s="8">
        <v>48</v>
      </c>
      <c r="B7" s="44" t="s">
        <v>15</v>
      </c>
      <c r="C7" s="12">
        <v>7</v>
      </c>
      <c r="D7" s="12">
        <v>33</v>
      </c>
      <c r="E7" s="10">
        <v>0</v>
      </c>
      <c r="F7" s="10">
        <v>0</v>
      </c>
      <c r="G7" s="10">
        <v>645</v>
      </c>
      <c r="H7" s="10">
        <v>0</v>
      </c>
      <c r="I7" s="10">
        <v>0</v>
      </c>
      <c r="J7" s="10">
        <v>10</v>
      </c>
      <c r="K7" s="10">
        <f t="shared" si="0"/>
        <v>655</v>
      </c>
      <c r="L7" s="28">
        <f t="shared" si="2"/>
        <v>93.57142857142857</v>
      </c>
      <c r="M7" s="10">
        <f>SUM(K3:K7)</f>
        <v>3155</v>
      </c>
      <c r="N7" s="10"/>
      <c r="O7" s="28">
        <f t="shared" si="1"/>
        <v>95.60606060606061</v>
      </c>
      <c r="P7" s="10"/>
      <c r="Q7" s="12">
        <v>70</v>
      </c>
      <c r="R7" s="12">
        <v>80</v>
      </c>
      <c r="S7" s="7"/>
      <c r="T7" s="1">
        <v>4</v>
      </c>
    </row>
    <row r="8" spans="1:20" ht="18.75">
      <c r="A8" s="8">
        <v>49</v>
      </c>
      <c r="B8" s="44" t="s">
        <v>16</v>
      </c>
      <c r="C8" s="12">
        <v>7</v>
      </c>
      <c r="D8" s="12">
        <v>40</v>
      </c>
      <c r="E8" s="10">
        <v>110</v>
      </c>
      <c r="F8" s="10">
        <v>0</v>
      </c>
      <c r="G8" s="10">
        <v>355</v>
      </c>
      <c r="H8" s="10">
        <v>0</v>
      </c>
      <c r="I8" s="10">
        <v>0</v>
      </c>
      <c r="J8" s="10">
        <v>0</v>
      </c>
      <c r="K8" s="10">
        <f t="shared" si="0"/>
        <v>465</v>
      </c>
      <c r="L8" s="28">
        <f t="shared" si="2"/>
        <v>66.42857142857143</v>
      </c>
      <c r="M8" s="10">
        <f>SUM(K3:K8)</f>
        <v>3620</v>
      </c>
      <c r="N8" s="10"/>
      <c r="O8" s="28">
        <f t="shared" si="1"/>
        <v>90.5</v>
      </c>
      <c r="P8" s="10"/>
      <c r="Q8" s="12">
        <v>70</v>
      </c>
      <c r="R8" s="12">
        <v>80</v>
      </c>
      <c r="S8" s="7"/>
      <c r="T8" s="1">
        <v>5</v>
      </c>
    </row>
    <row r="9" spans="1:42" ht="18.75">
      <c r="A9" s="8">
        <v>50</v>
      </c>
      <c r="B9" s="44" t="s">
        <v>17</v>
      </c>
      <c r="C9" s="8">
        <v>7</v>
      </c>
      <c r="D9" s="8">
        <v>47</v>
      </c>
      <c r="E9" s="10">
        <v>90</v>
      </c>
      <c r="F9" s="10">
        <v>0</v>
      </c>
      <c r="G9" s="10">
        <v>320</v>
      </c>
      <c r="H9" s="10">
        <v>0</v>
      </c>
      <c r="I9" s="10">
        <v>225</v>
      </c>
      <c r="J9" s="10">
        <v>21</v>
      </c>
      <c r="K9" s="10">
        <f t="shared" si="0"/>
        <v>656</v>
      </c>
      <c r="L9" s="28">
        <f t="shared" si="2"/>
        <v>93.71428571428571</v>
      </c>
      <c r="M9" s="10">
        <f>SUM(K3:K9)</f>
        <v>4276</v>
      </c>
      <c r="N9" s="10"/>
      <c r="O9" s="28">
        <f t="shared" si="1"/>
        <v>90.97872340425532</v>
      </c>
      <c r="P9" s="10"/>
      <c r="Q9" s="12">
        <v>70</v>
      </c>
      <c r="R9" s="12">
        <v>80</v>
      </c>
      <c r="S9" s="37"/>
      <c r="T9" s="13">
        <v>6</v>
      </c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</row>
    <row r="10" spans="1:42" ht="18.75">
      <c r="A10" s="8">
        <v>51</v>
      </c>
      <c r="B10" s="44" t="s">
        <v>18</v>
      </c>
      <c r="C10" s="8">
        <v>7</v>
      </c>
      <c r="D10" s="8">
        <v>54</v>
      </c>
      <c r="E10" s="10">
        <v>85</v>
      </c>
      <c r="F10" s="10">
        <v>0</v>
      </c>
      <c r="G10" s="10">
        <v>350</v>
      </c>
      <c r="H10" s="10">
        <v>0</v>
      </c>
      <c r="I10" s="10">
        <v>135</v>
      </c>
      <c r="J10" s="10">
        <v>41</v>
      </c>
      <c r="K10" s="10">
        <f t="shared" si="0"/>
        <v>611</v>
      </c>
      <c r="L10" s="28">
        <f t="shared" si="2"/>
        <v>87.28571428571429</v>
      </c>
      <c r="M10" s="10">
        <f>SUM(K3:K10)</f>
        <v>4887</v>
      </c>
      <c r="N10" s="10"/>
      <c r="O10" s="28">
        <f t="shared" si="1"/>
        <v>90.5</v>
      </c>
      <c r="P10" s="10"/>
      <c r="Q10" s="12">
        <v>70</v>
      </c>
      <c r="R10" s="12">
        <v>80</v>
      </c>
      <c r="S10" s="37"/>
      <c r="T10" s="13">
        <v>7</v>
      </c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</row>
    <row r="11" spans="1:42" ht="18.75">
      <c r="A11" s="8">
        <v>52</v>
      </c>
      <c r="B11" s="44" t="s">
        <v>21</v>
      </c>
      <c r="C11" s="8">
        <v>7</v>
      </c>
      <c r="D11" s="8">
        <v>61</v>
      </c>
      <c r="E11" s="10">
        <v>441</v>
      </c>
      <c r="F11" s="10">
        <v>0</v>
      </c>
      <c r="G11" s="10">
        <v>0</v>
      </c>
      <c r="H11" s="10">
        <v>0</v>
      </c>
      <c r="I11" s="10">
        <v>135</v>
      </c>
      <c r="J11" s="10">
        <v>0</v>
      </c>
      <c r="K11" s="10">
        <f t="shared" si="0"/>
        <v>576</v>
      </c>
      <c r="L11" s="28">
        <f t="shared" si="2"/>
        <v>82.28571428571429</v>
      </c>
      <c r="M11" s="10">
        <f>SUM(K3:K11)</f>
        <v>5463</v>
      </c>
      <c r="N11" s="10"/>
      <c r="O11" s="28">
        <f t="shared" si="1"/>
        <v>89.55737704918033</v>
      </c>
      <c r="P11" s="10"/>
      <c r="Q11" s="12">
        <v>70</v>
      </c>
      <c r="R11" s="12">
        <v>80</v>
      </c>
      <c r="S11" s="37"/>
      <c r="T11" s="13">
        <v>8</v>
      </c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</row>
    <row r="12" spans="1:42" ht="18.75">
      <c r="A12" s="14">
        <v>1</v>
      </c>
      <c r="B12" s="45" t="s">
        <v>20</v>
      </c>
      <c r="C12" s="14">
        <v>7</v>
      </c>
      <c r="D12" s="14">
        <v>68</v>
      </c>
      <c r="E12" s="6">
        <v>110</v>
      </c>
      <c r="F12" s="6">
        <v>0</v>
      </c>
      <c r="G12" s="6">
        <v>332</v>
      </c>
      <c r="H12" s="6">
        <v>12</v>
      </c>
      <c r="I12" s="6">
        <v>0</v>
      </c>
      <c r="J12" s="6">
        <v>50</v>
      </c>
      <c r="K12" s="6">
        <f aca="true" t="shared" si="3" ref="K12:K46">SUM(E12+F12+G12+H12+I12+J12)</f>
        <v>504</v>
      </c>
      <c r="L12" s="29">
        <f t="shared" si="2"/>
        <v>72</v>
      </c>
      <c r="M12" s="6">
        <f>SUM(K3:K12)</f>
        <v>5967</v>
      </c>
      <c r="N12" s="6"/>
      <c r="O12" s="29">
        <f t="shared" si="1"/>
        <v>87.75</v>
      </c>
      <c r="P12" s="6"/>
      <c r="Q12" s="15">
        <f aca="true" t="shared" si="4" ref="Q12:Q43">SUM(U12/T12)</f>
        <v>80.55555555555556</v>
      </c>
      <c r="R12" s="14">
        <v>85</v>
      </c>
      <c r="S12" s="37"/>
      <c r="T12" s="13">
        <v>9</v>
      </c>
      <c r="U12" s="1">
        <f>SUM(R4:R12)</f>
        <v>725</v>
      </c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</row>
    <row r="13" spans="1:42" ht="18.75">
      <c r="A13" s="14">
        <v>2</v>
      </c>
      <c r="B13" s="45" t="s">
        <v>22</v>
      </c>
      <c r="C13" s="14">
        <v>7</v>
      </c>
      <c r="D13" s="14">
        <v>75</v>
      </c>
      <c r="E13" s="6">
        <v>85</v>
      </c>
      <c r="F13" s="6">
        <v>0</v>
      </c>
      <c r="G13" s="6">
        <v>675</v>
      </c>
      <c r="H13" s="6">
        <v>0</v>
      </c>
      <c r="I13" s="6">
        <v>110</v>
      </c>
      <c r="J13" s="6">
        <v>81</v>
      </c>
      <c r="K13" s="6">
        <f t="shared" si="3"/>
        <v>951</v>
      </c>
      <c r="L13" s="29">
        <f t="shared" si="2"/>
        <v>135.85714285714286</v>
      </c>
      <c r="M13" s="6">
        <f>SUM(K2:K13)</f>
        <v>6918</v>
      </c>
      <c r="N13" s="6"/>
      <c r="O13" s="29">
        <f t="shared" si="1"/>
        <v>92.24</v>
      </c>
      <c r="P13" s="6"/>
      <c r="Q13" s="15">
        <f t="shared" si="4"/>
        <v>81</v>
      </c>
      <c r="R13" s="14">
        <v>85</v>
      </c>
      <c r="S13" s="37"/>
      <c r="T13" s="13">
        <v>10</v>
      </c>
      <c r="U13" s="1">
        <f>SUM(R4:R13)</f>
        <v>810</v>
      </c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</row>
    <row r="14" spans="1:42" ht="18.75">
      <c r="A14" s="14">
        <v>3</v>
      </c>
      <c r="B14" s="45" t="s">
        <v>23</v>
      </c>
      <c r="C14" s="14">
        <v>7</v>
      </c>
      <c r="D14" s="14">
        <v>82</v>
      </c>
      <c r="E14" s="6">
        <v>0</v>
      </c>
      <c r="F14" s="6">
        <v>0</v>
      </c>
      <c r="G14" s="6">
        <v>515</v>
      </c>
      <c r="H14" s="6">
        <v>0</v>
      </c>
      <c r="I14" s="6">
        <v>30</v>
      </c>
      <c r="J14" s="6">
        <v>0</v>
      </c>
      <c r="K14" s="6">
        <f t="shared" si="3"/>
        <v>545</v>
      </c>
      <c r="L14" s="29">
        <f t="shared" si="2"/>
        <v>77.85714285714286</v>
      </c>
      <c r="M14" s="6">
        <f>SUM(K3:K14)</f>
        <v>7463</v>
      </c>
      <c r="N14" s="6"/>
      <c r="O14" s="29">
        <f t="shared" si="1"/>
        <v>91.01219512195122</v>
      </c>
      <c r="P14" s="6"/>
      <c r="Q14" s="15">
        <f t="shared" si="4"/>
        <v>81.36363636363636</v>
      </c>
      <c r="R14" s="14">
        <v>85</v>
      </c>
      <c r="S14" s="37"/>
      <c r="T14" s="13">
        <v>11</v>
      </c>
      <c r="U14" s="1">
        <f>SUM(R2:R14)</f>
        <v>895</v>
      </c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</row>
    <row r="15" spans="1:42" ht="18.75">
      <c r="A15" s="14">
        <v>4</v>
      </c>
      <c r="B15" s="45" t="s">
        <v>24</v>
      </c>
      <c r="C15" s="14">
        <v>7</v>
      </c>
      <c r="D15" s="14">
        <v>89</v>
      </c>
      <c r="E15" s="6">
        <v>80</v>
      </c>
      <c r="F15" s="6">
        <v>0</v>
      </c>
      <c r="G15" s="6">
        <v>845</v>
      </c>
      <c r="H15" s="6">
        <v>0</v>
      </c>
      <c r="I15" s="6">
        <v>20</v>
      </c>
      <c r="J15" s="6">
        <v>50</v>
      </c>
      <c r="K15" s="6">
        <f t="shared" si="3"/>
        <v>995</v>
      </c>
      <c r="L15" s="29">
        <f t="shared" si="2"/>
        <v>142.14285714285714</v>
      </c>
      <c r="M15" s="6">
        <f>SUM(K3:K15)</f>
        <v>8458</v>
      </c>
      <c r="N15" s="6"/>
      <c r="O15" s="29">
        <f t="shared" si="1"/>
        <v>95.03370786516854</v>
      </c>
      <c r="P15" s="6"/>
      <c r="Q15" s="15">
        <f t="shared" si="4"/>
        <v>81.66666666666667</v>
      </c>
      <c r="R15" s="14">
        <v>85</v>
      </c>
      <c r="S15" s="37"/>
      <c r="T15" s="13">
        <v>12</v>
      </c>
      <c r="U15" s="1">
        <f>SUM(R4:R15)</f>
        <v>980</v>
      </c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</row>
    <row r="16" spans="1:42" ht="18.75">
      <c r="A16" s="14">
        <v>5</v>
      </c>
      <c r="B16" s="45" t="s">
        <v>25</v>
      </c>
      <c r="C16" s="14">
        <v>7</v>
      </c>
      <c r="D16" s="14">
        <v>96</v>
      </c>
      <c r="E16" s="6">
        <v>105</v>
      </c>
      <c r="F16" s="6">
        <v>180</v>
      </c>
      <c r="G16" s="6">
        <v>295</v>
      </c>
      <c r="H16" s="6">
        <v>0</v>
      </c>
      <c r="I16" s="6">
        <v>0</v>
      </c>
      <c r="J16" s="6">
        <v>0</v>
      </c>
      <c r="K16" s="6">
        <f t="shared" si="3"/>
        <v>580</v>
      </c>
      <c r="L16" s="29">
        <f t="shared" si="2"/>
        <v>82.85714285714286</v>
      </c>
      <c r="M16" s="6">
        <f>SUM(K3:K16)</f>
        <v>9038</v>
      </c>
      <c r="N16" s="6"/>
      <c r="O16" s="29">
        <f t="shared" si="1"/>
        <v>94.14583333333333</v>
      </c>
      <c r="P16" s="6"/>
      <c r="Q16" s="15">
        <f t="shared" si="4"/>
        <v>82.3076923076923</v>
      </c>
      <c r="R16" s="14">
        <v>90</v>
      </c>
      <c r="S16" s="37"/>
      <c r="T16" s="13">
        <v>13</v>
      </c>
      <c r="U16" s="1">
        <f>SUM(R4:R16)</f>
        <v>1070</v>
      </c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</row>
    <row r="17" spans="1:42" ht="18.75">
      <c r="A17" s="14">
        <v>6</v>
      </c>
      <c r="B17" s="45" t="s">
        <v>26</v>
      </c>
      <c r="C17" s="14">
        <v>7</v>
      </c>
      <c r="D17" s="14">
        <v>103</v>
      </c>
      <c r="E17" s="6">
        <v>180</v>
      </c>
      <c r="F17" s="6">
        <v>0</v>
      </c>
      <c r="G17" s="6">
        <v>95</v>
      </c>
      <c r="H17" s="6">
        <v>0</v>
      </c>
      <c r="I17" s="6">
        <v>140</v>
      </c>
      <c r="J17" s="6">
        <v>40</v>
      </c>
      <c r="K17" s="6">
        <f t="shared" si="3"/>
        <v>455</v>
      </c>
      <c r="L17" s="29">
        <f t="shared" si="2"/>
        <v>65</v>
      </c>
      <c r="M17" s="6">
        <f>SUM(K3:K17)</f>
        <v>9493</v>
      </c>
      <c r="N17" s="6"/>
      <c r="O17" s="29">
        <f t="shared" si="1"/>
        <v>92.16504854368932</v>
      </c>
      <c r="P17" s="6"/>
      <c r="Q17" s="15">
        <f t="shared" si="4"/>
        <v>82.85714285714286</v>
      </c>
      <c r="R17" s="14">
        <v>90</v>
      </c>
      <c r="S17" s="37"/>
      <c r="T17" s="13">
        <v>14</v>
      </c>
      <c r="U17" s="1">
        <f>SUM(R4:R17)</f>
        <v>1160</v>
      </c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</row>
    <row r="18" spans="1:42" ht="18.75">
      <c r="A18" s="14">
        <v>7</v>
      </c>
      <c r="B18" s="45" t="s">
        <v>27</v>
      </c>
      <c r="C18" s="14">
        <v>7</v>
      </c>
      <c r="D18" s="14">
        <v>110</v>
      </c>
      <c r="E18" s="6">
        <v>360</v>
      </c>
      <c r="F18" s="6">
        <v>0</v>
      </c>
      <c r="G18" s="6">
        <v>515</v>
      </c>
      <c r="H18" s="6">
        <v>0</v>
      </c>
      <c r="I18" s="6">
        <v>115</v>
      </c>
      <c r="J18" s="6">
        <v>60</v>
      </c>
      <c r="K18" s="6">
        <f t="shared" si="3"/>
        <v>1050</v>
      </c>
      <c r="L18" s="29">
        <f t="shared" si="2"/>
        <v>150</v>
      </c>
      <c r="M18" s="6">
        <f>SUM(K3:K18)</f>
        <v>10543</v>
      </c>
      <c r="N18" s="6"/>
      <c r="O18" s="29">
        <f t="shared" si="1"/>
        <v>95.84545454545454</v>
      </c>
      <c r="P18" s="6"/>
      <c r="Q18" s="15">
        <f t="shared" si="4"/>
        <v>83.33333333333333</v>
      </c>
      <c r="R18" s="14">
        <v>90</v>
      </c>
      <c r="S18" s="37"/>
      <c r="T18" s="13">
        <v>15</v>
      </c>
      <c r="U18" s="1">
        <f>SUM(R4:R18)</f>
        <v>1250</v>
      </c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</row>
    <row r="19" spans="1:42" ht="18.75">
      <c r="A19" s="14">
        <v>8</v>
      </c>
      <c r="B19" s="45" t="s">
        <v>28</v>
      </c>
      <c r="C19" s="14">
        <v>7</v>
      </c>
      <c r="D19" s="14">
        <v>117</v>
      </c>
      <c r="E19" s="6">
        <v>0</v>
      </c>
      <c r="F19" s="6">
        <v>0</v>
      </c>
      <c r="G19" s="6">
        <v>490</v>
      </c>
      <c r="H19" s="6">
        <v>0</v>
      </c>
      <c r="I19" s="6">
        <v>180</v>
      </c>
      <c r="J19" s="6">
        <v>10</v>
      </c>
      <c r="K19" s="6">
        <f>SUM(E19+F19+G19+H19+I19+J19)</f>
        <v>680</v>
      </c>
      <c r="L19" s="29">
        <f>SUM(K19/C19)</f>
        <v>97.14285714285714</v>
      </c>
      <c r="M19" s="6">
        <f>SUM(K3:K19)</f>
        <v>11223</v>
      </c>
      <c r="N19" s="6"/>
      <c r="O19" s="29">
        <f t="shared" si="1"/>
        <v>95.92307692307692</v>
      </c>
      <c r="P19" s="6"/>
      <c r="Q19" s="15">
        <f t="shared" si="4"/>
        <v>83.75</v>
      </c>
      <c r="R19" s="14">
        <v>90</v>
      </c>
      <c r="S19" s="37"/>
      <c r="T19" s="13">
        <v>16</v>
      </c>
      <c r="U19" s="1">
        <f>SUM(R4:R19)</f>
        <v>1340</v>
      </c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</row>
    <row r="20" spans="1:42" ht="18.75">
      <c r="A20" s="14">
        <v>9</v>
      </c>
      <c r="B20" s="45" t="s">
        <v>29</v>
      </c>
      <c r="C20" s="14">
        <v>7</v>
      </c>
      <c r="D20" s="14">
        <v>124</v>
      </c>
      <c r="E20" s="6">
        <v>230</v>
      </c>
      <c r="F20" s="6">
        <v>0</v>
      </c>
      <c r="G20" s="6">
        <v>170</v>
      </c>
      <c r="H20" s="6">
        <v>0</v>
      </c>
      <c r="I20" s="6">
        <v>70</v>
      </c>
      <c r="J20" s="6">
        <v>40</v>
      </c>
      <c r="K20" s="6">
        <f>SUM(E20+F20+G20+H20+I20+J20)</f>
        <v>510</v>
      </c>
      <c r="L20" s="29">
        <f t="shared" si="2"/>
        <v>72.85714285714286</v>
      </c>
      <c r="M20" s="6">
        <f>SUM(K3:K20)</f>
        <v>11733</v>
      </c>
      <c r="N20" s="6"/>
      <c r="O20" s="29">
        <f t="shared" si="1"/>
        <v>94.62096774193549</v>
      </c>
      <c r="P20" s="6"/>
      <c r="Q20" s="15">
        <f t="shared" si="4"/>
        <v>84.41176470588235</v>
      </c>
      <c r="R20" s="14">
        <v>95</v>
      </c>
      <c r="S20" s="37"/>
      <c r="T20" s="13">
        <v>17</v>
      </c>
      <c r="U20" s="1">
        <f>SUM(R4:R20)</f>
        <v>1435</v>
      </c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</row>
    <row r="21" spans="1:42" ht="18.75">
      <c r="A21" s="14">
        <v>10</v>
      </c>
      <c r="B21" s="45" t="s">
        <v>30</v>
      </c>
      <c r="C21" s="14">
        <v>7</v>
      </c>
      <c r="D21" s="14">
        <v>131</v>
      </c>
      <c r="E21" s="6">
        <v>210</v>
      </c>
      <c r="F21" s="6">
        <v>0</v>
      </c>
      <c r="G21" s="6">
        <v>470</v>
      </c>
      <c r="H21" s="6">
        <v>0</v>
      </c>
      <c r="I21" s="6">
        <v>245</v>
      </c>
      <c r="J21" s="6">
        <v>10</v>
      </c>
      <c r="K21" s="6">
        <f t="shared" si="3"/>
        <v>935</v>
      </c>
      <c r="L21" s="29">
        <f>SUM(K21/C21)</f>
        <v>133.57142857142858</v>
      </c>
      <c r="M21" s="6">
        <f>SUM(K3:K21)</f>
        <v>12668</v>
      </c>
      <c r="N21" s="6"/>
      <c r="O21" s="29">
        <f t="shared" si="1"/>
        <v>96.70229007633588</v>
      </c>
      <c r="P21" s="6"/>
      <c r="Q21" s="15">
        <f t="shared" si="4"/>
        <v>85</v>
      </c>
      <c r="R21" s="14">
        <v>95</v>
      </c>
      <c r="S21" s="37"/>
      <c r="T21" s="13">
        <v>18</v>
      </c>
      <c r="U21" s="1">
        <f>SUM(R4:R21)</f>
        <v>1530</v>
      </c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</row>
    <row r="22" spans="1:42" ht="18.75">
      <c r="A22" s="14">
        <v>11</v>
      </c>
      <c r="B22" s="45" t="s">
        <v>31</v>
      </c>
      <c r="C22" s="14">
        <v>7</v>
      </c>
      <c r="D22" s="14">
        <v>138</v>
      </c>
      <c r="E22" s="6">
        <v>0</v>
      </c>
      <c r="F22" s="6">
        <v>0</v>
      </c>
      <c r="G22" s="6">
        <v>270</v>
      </c>
      <c r="H22" s="6">
        <v>0</v>
      </c>
      <c r="I22" s="6">
        <v>260</v>
      </c>
      <c r="J22" s="6">
        <v>40</v>
      </c>
      <c r="K22" s="6">
        <f t="shared" si="3"/>
        <v>570</v>
      </c>
      <c r="L22" s="29">
        <f t="shared" si="2"/>
        <v>81.42857142857143</v>
      </c>
      <c r="M22" s="6">
        <f>SUM(K3:K22)</f>
        <v>13238</v>
      </c>
      <c r="N22" s="6"/>
      <c r="O22" s="29">
        <f t="shared" si="1"/>
        <v>95.92753623188406</v>
      </c>
      <c r="P22" s="6"/>
      <c r="Q22" s="15">
        <f t="shared" si="4"/>
        <v>85.52631578947368</v>
      </c>
      <c r="R22" s="14">
        <v>95</v>
      </c>
      <c r="S22" s="37"/>
      <c r="T22" s="13">
        <v>19</v>
      </c>
      <c r="U22" s="1">
        <f>SUM(R4:R22)</f>
        <v>1625</v>
      </c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</row>
    <row r="23" spans="1:42" ht="18.75">
      <c r="A23" s="14">
        <v>12</v>
      </c>
      <c r="B23" s="45" t="s">
        <v>32</v>
      </c>
      <c r="C23" s="14">
        <v>7</v>
      </c>
      <c r="D23" s="14">
        <v>145</v>
      </c>
      <c r="E23" s="6">
        <v>140</v>
      </c>
      <c r="F23" s="6">
        <v>0</v>
      </c>
      <c r="G23" s="6">
        <v>415</v>
      </c>
      <c r="H23" s="6">
        <v>0</v>
      </c>
      <c r="I23" s="6">
        <v>0</v>
      </c>
      <c r="J23" s="6">
        <v>40</v>
      </c>
      <c r="K23" s="6">
        <f t="shared" si="3"/>
        <v>595</v>
      </c>
      <c r="L23" s="29">
        <f t="shared" si="2"/>
        <v>85</v>
      </c>
      <c r="M23" s="6">
        <f>SUM(K3:K23)</f>
        <v>13833</v>
      </c>
      <c r="N23" s="6"/>
      <c r="O23" s="29">
        <f t="shared" si="1"/>
        <v>95.4</v>
      </c>
      <c r="P23" s="6"/>
      <c r="Q23" s="15">
        <f t="shared" si="4"/>
        <v>86</v>
      </c>
      <c r="R23" s="14">
        <v>95</v>
      </c>
      <c r="S23" s="37"/>
      <c r="T23" s="13">
        <v>20</v>
      </c>
      <c r="U23" s="1">
        <f>SUM(R4:R23)</f>
        <v>1720</v>
      </c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</row>
    <row r="24" spans="1:42" ht="18.75">
      <c r="A24" s="14">
        <v>13</v>
      </c>
      <c r="B24" s="45" t="s">
        <v>33</v>
      </c>
      <c r="C24" s="14">
        <v>7</v>
      </c>
      <c r="D24" s="14">
        <v>152</v>
      </c>
      <c r="E24" s="6">
        <v>290</v>
      </c>
      <c r="F24" s="6">
        <v>0</v>
      </c>
      <c r="G24" s="6">
        <v>305</v>
      </c>
      <c r="H24" s="6">
        <v>0</v>
      </c>
      <c r="I24" s="6">
        <v>220</v>
      </c>
      <c r="J24" s="6">
        <v>0</v>
      </c>
      <c r="K24" s="6">
        <f t="shared" si="3"/>
        <v>815</v>
      </c>
      <c r="L24" s="29">
        <f t="shared" si="2"/>
        <v>116.42857142857143</v>
      </c>
      <c r="M24" s="6">
        <f>SUM(K3:K24)</f>
        <v>14648</v>
      </c>
      <c r="N24" s="6"/>
      <c r="O24" s="29">
        <f t="shared" si="1"/>
        <v>96.36842105263158</v>
      </c>
      <c r="P24" s="6"/>
      <c r="Q24" s="15">
        <f t="shared" si="4"/>
        <v>86.66666666666667</v>
      </c>
      <c r="R24" s="14">
        <v>100</v>
      </c>
      <c r="S24" s="37"/>
      <c r="T24" s="13">
        <v>21</v>
      </c>
      <c r="U24" s="1">
        <f>SUM(R4:R24)</f>
        <v>1820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</row>
    <row r="25" spans="1:42" ht="18.75">
      <c r="A25" s="14">
        <v>14</v>
      </c>
      <c r="B25" s="45" t="s">
        <v>34</v>
      </c>
      <c r="C25" s="14">
        <v>7</v>
      </c>
      <c r="D25" s="14">
        <v>159</v>
      </c>
      <c r="E25" s="6">
        <v>165</v>
      </c>
      <c r="F25" s="6">
        <v>0</v>
      </c>
      <c r="G25" s="6">
        <v>570</v>
      </c>
      <c r="H25" s="6">
        <v>0</v>
      </c>
      <c r="I25" s="6">
        <v>125</v>
      </c>
      <c r="J25" s="6">
        <v>0</v>
      </c>
      <c r="K25" s="6">
        <f t="shared" si="3"/>
        <v>860</v>
      </c>
      <c r="L25" s="29">
        <f t="shared" si="2"/>
        <v>122.85714285714286</v>
      </c>
      <c r="M25" s="6">
        <f>SUM(K3:K25)</f>
        <v>15508</v>
      </c>
      <c r="N25" s="6"/>
      <c r="O25" s="29">
        <f t="shared" si="1"/>
        <v>97.53459119496856</v>
      </c>
      <c r="P25" s="6"/>
      <c r="Q25" s="15">
        <f t="shared" si="4"/>
        <v>87.27272727272727</v>
      </c>
      <c r="R25" s="14">
        <v>100</v>
      </c>
      <c r="S25" s="37"/>
      <c r="T25" s="13">
        <v>22</v>
      </c>
      <c r="U25" s="1">
        <f>SUM(R4:R25)</f>
        <v>1920</v>
      </c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42" ht="18.75">
      <c r="A26" s="14">
        <v>15</v>
      </c>
      <c r="B26" s="45" t="s">
        <v>35</v>
      </c>
      <c r="C26" s="14">
        <v>7</v>
      </c>
      <c r="D26" s="14">
        <v>166</v>
      </c>
      <c r="E26" s="6">
        <v>0</v>
      </c>
      <c r="F26" s="6">
        <v>0</v>
      </c>
      <c r="G26" s="6">
        <v>90</v>
      </c>
      <c r="H26" s="6">
        <v>0</v>
      </c>
      <c r="I26" s="6">
        <v>260</v>
      </c>
      <c r="J26" s="6">
        <v>0</v>
      </c>
      <c r="K26" s="6">
        <f t="shared" si="3"/>
        <v>350</v>
      </c>
      <c r="L26" s="29">
        <f t="shared" si="2"/>
        <v>50</v>
      </c>
      <c r="M26" s="6">
        <f>SUM(K3:K26)</f>
        <v>15858</v>
      </c>
      <c r="N26" s="6"/>
      <c r="O26" s="29">
        <f t="shared" si="1"/>
        <v>95.53012048192771</v>
      </c>
      <c r="P26" s="6"/>
      <c r="Q26" s="15">
        <f t="shared" si="4"/>
        <v>87.82608695652173</v>
      </c>
      <c r="R26" s="14">
        <v>100</v>
      </c>
      <c r="S26" s="37"/>
      <c r="T26" s="13">
        <v>23</v>
      </c>
      <c r="U26" s="1">
        <f>SUM(R4:R26)</f>
        <v>2020</v>
      </c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</row>
    <row r="27" spans="1:42" ht="18.75">
      <c r="A27" s="14">
        <v>16</v>
      </c>
      <c r="B27" s="45" t="s">
        <v>36</v>
      </c>
      <c r="C27" s="14">
        <v>7</v>
      </c>
      <c r="D27" s="14">
        <v>173</v>
      </c>
      <c r="E27" s="6">
        <v>185</v>
      </c>
      <c r="F27" s="6">
        <v>0</v>
      </c>
      <c r="G27" s="6">
        <v>810</v>
      </c>
      <c r="H27" s="6">
        <v>0</v>
      </c>
      <c r="I27" s="6">
        <v>155</v>
      </c>
      <c r="J27" s="6">
        <v>0</v>
      </c>
      <c r="K27" s="6">
        <f t="shared" si="3"/>
        <v>1150</v>
      </c>
      <c r="L27" s="29">
        <f t="shared" si="2"/>
        <v>164.28571428571428</v>
      </c>
      <c r="M27" s="6">
        <f>SUM(K3:K27)</f>
        <v>17008</v>
      </c>
      <c r="N27" s="6"/>
      <c r="O27" s="29">
        <f t="shared" si="1"/>
        <v>98.3121387283237</v>
      </c>
      <c r="P27" s="6"/>
      <c r="Q27" s="15">
        <f t="shared" si="4"/>
        <v>88.33333333333333</v>
      </c>
      <c r="R27" s="14">
        <v>100</v>
      </c>
      <c r="S27" s="37"/>
      <c r="T27" s="13">
        <v>24</v>
      </c>
      <c r="U27" s="1">
        <f>SUM(R4:R27)</f>
        <v>2120</v>
      </c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</row>
    <row r="28" spans="1:42" ht="18.75">
      <c r="A28" s="14">
        <v>17</v>
      </c>
      <c r="B28" s="45" t="s">
        <v>37</v>
      </c>
      <c r="C28" s="14">
        <v>7</v>
      </c>
      <c r="D28" s="14">
        <v>180</v>
      </c>
      <c r="E28" s="6">
        <v>0</v>
      </c>
      <c r="F28" s="6">
        <v>0</v>
      </c>
      <c r="G28" s="6">
        <v>600</v>
      </c>
      <c r="H28" s="6">
        <v>0</v>
      </c>
      <c r="I28" s="6">
        <v>185</v>
      </c>
      <c r="J28" s="6">
        <v>50</v>
      </c>
      <c r="K28" s="6">
        <f>SUM(E28+F28+G28+H28+I28+J28)</f>
        <v>835</v>
      </c>
      <c r="L28" s="29">
        <f t="shared" si="2"/>
        <v>119.28571428571429</v>
      </c>
      <c r="M28" s="6">
        <f>SUM(K3:K28)</f>
        <v>17843</v>
      </c>
      <c r="N28" s="6"/>
      <c r="O28" s="29">
        <f t="shared" si="1"/>
        <v>99.12777777777778</v>
      </c>
      <c r="P28" s="6"/>
      <c r="Q28" s="15">
        <f t="shared" si="4"/>
        <v>88.8</v>
      </c>
      <c r="R28" s="14">
        <v>100</v>
      </c>
      <c r="S28" s="37"/>
      <c r="T28" s="13">
        <v>25</v>
      </c>
      <c r="U28" s="1">
        <f>SUM(R4:R28)</f>
        <v>2220</v>
      </c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</row>
    <row r="29" spans="1:42" ht="18.75">
      <c r="A29" s="14">
        <v>18</v>
      </c>
      <c r="B29" s="45" t="s">
        <v>38</v>
      </c>
      <c r="C29" s="14">
        <v>7</v>
      </c>
      <c r="D29" s="14">
        <v>187</v>
      </c>
      <c r="E29" s="6">
        <v>145</v>
      </c>
      <c r="F29" s="6">
        <v>0</v>
      </c>
      <c r="G29" s="6">
        <v>375</v>
      </c>
      <c r="H29" s="6">
        <v>0</v>
      </c>
      <c r="I29" s="6">
        <v>170</v>
      </c>
      <c r="J29" s="6">
        <v>0</v>
      </c>
      <c r="K29" s="6">
        <f t="shared" si="3"/>
        <v>690</v>
      </c>
      <c r="L29" s="29">
        <f t="shared" si="2"/>
        <v>98.57142857142857</v>
      </c>
      <c r="M29" s="6">
        <f>SUM(K3:K29)</f>
        <v>18533</v>
      </c>
      <c r="N29" s="6"/>
      <c r="O29" s="29">
        <f t="shared" si="1"/>
        <v>99.10695187165776</v>
      </c>
      <c r="P29" s="6"/>
      <c r="Q29" s="15">
        <f t="shared" si="4"/>
        <v>90.1923076923077</v>
      </c>
      <c r="R29" s="14">
        <v>125</v>
      </c>
      <c r="S29" s="37"/>
      <c r="T29" s="13">
        <v>26</v>
      </c>
      <c r="U29" s="1">
        <f>SUM(R4:R29)</f>
        <v>2345</v>
      </c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</row>
    <row r="30" spans="1:42" ht="18.75">
      <c r="A30" s="14">
        <v>19</v>
      </c>
      <c r="B30" s="45" t="s">
        <v>39</v>
      </c>
      <c r="C30" s="16">
        <v>7</v>
      </c>
      <c r="D30" s="16">
        <v>194</v>
      </c>
      <c r="E30" s="17">
        <v>128</v>
      </c>
      <c r="F30" s="17">
        <v>0</v>
      </c>
      <c r="G30" s="17">
        <v>700</v>
      </c>
      <c r="H30" s="17">
        <v>90</v>
      </c>
      <c r="I30" s="17">
        <v>125</v>
      </c>
      <c r="J30" s="17">
        <v>0</v>
      </c>
      <c r="K30" s="17">
        <f>SUM(E30:J30)</f>
        <v>1043</v>
      </c>
      <c r="L30" s="30">
        <f>SUM(K30/C30)</f>
        <v>149</v>
      </c>
      <c r="M30" s="17">
        <f>SUM(K3:K30)</f>
        <v>19576</v>
      </c>
      <c r="N30" s="17"/>
      <c r="O30" s="30">
        <f t="shared" si="1"/>
        <v>100.90721649484536</v>
      </c>
      <c r="P30" s="17"/>
      <c r="Q30" s="15">
        <f t="shared" si="4"/>
        <v>91.48148148148148</v>
      </c>
      <c r="R30" s="14">
        <v>125</v>
      </c>
      <c r="S30" s="38" t="s">
        <v>75</v>
      </c>
      <c r="T30" s="13">
        <v>27</v>
      </c>
      <c r="U30" s="1">
        <f>SUM(R4:R30)</f>
        <v>2470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</row>
    <row r="31" spans="1:42" ht="18.75">
      <c r="A31" s="14">
        <v>20</v>
      </c>
      <c r="B31" s="45" t="s">
        <v>40</v>
      </c>
      <c r="C31" s="16">
        <v>7</v>
      </c>
      <c r="D31" s="16">
        <v>201</v>
      </c>
      <c r="E31" s="17">
        <v>70</v>
      </c>
      <c r="F31" s="17">
        <v>390</v>
      </c>
      <c r="G31" s="17">
        <v>395</v>
      </c>
      <c r="H31" s="17">
        <v>0</v>
      </c>
      <c r="I31" s="17">
        <v>240</v>
      </c>
      <c r="J31" s="17">
        <v>0</v>
      </c>
      <c r="K31" s="17">
        <f>SUM(E31+F31+G31+H31+I31+J31)</f>
        <v>1095</v>
      </c>
      <c r="L31" s="30">
        <f t="shared" si="2"/>
        <v>156.42857142857142</v>
      </c>
      <c r="M31" s="17">
        <f>SUM(K3:K31)</f>
        <v>20671</v>
      </c>
      <c r="N31" s="17"/>
      <c r="O31" s="30">
        <f t="shared" si="1"/>
        <v>102.8407960199005</v>
      </c>
      <c r="P31" s="17"/>
      <c r="Q31" s="15">
        <f t="shared" si="4"/>
        <v>92.67857142857143</v>
      </c>
      <c r="R31" s="14">
        <v>125</v>
      </c>
      <c r="S31" s="38"/>
      <c r="T31" s="13">
        <v>28</v>
      </c>
      <c r="U31" s="1">
        <f>SUM(R4:R31)</f>
        <v>2595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</row>
    <row r="32" spans="1:42" ht="18.75">
      <c r="A32" s="14">
        <v>21</v>
      </c>
      <c r="B32" s="45" t="s">
        <v>41</v>
      </c>
      <c r="C32" s="16">
        <v>7</v>
      </c>
      <c r="D32" s="16">
        <v>208</v>
      </c>
      <c r="E32" s="17">
        <v>220</v>
      </c>
      <c r="F32" s="17">
        <v>630</v>
      </c>
      <c r="G32" s="17">
        <v>160</v>
      </c>
      <c r="H32" s="17">
        <v>60</v>
      </c>
      <c r="I32" s="17">
        <v>225</v>
      </c>
      <c r="J32" s="17">
        <v>0</v>
      </c>
      <c r="K32" s="17">
        <f>SUM(E32+F32+G32+H32+I32+J32)</f>
        <v>1295</v>
      </c>
      <c r="L32" s="30">
        <f t="shared" si="2"/>
        <v>185</v>
      </c>
      <c r="M32" s="17">
        <f>SUM(K3:K32)</f>
        <v>21966</v>
      </c>
      <c r="N32" s="17"/>
      <c r="O32" s="30">
        <f t="shared" si="1"/>
        <v>105.60576923076923</v>
      </c>
      <c r="P32" s="17"/>
      <c r="Q32" s="15">
        <f t="shared" si="4"/>
        <v>95.6896551724138</v>
      </c>
      <c r="R32" s="14">
        <v>180</v>
      </c>
      <c r="S32" s="38" t="s">
        <v>76</v>
      </c>
      <c r="T32" s="13">
        <v>29</v>
      </c>
      <c r="U32" s="1">
        <f>SUM(R4:R32)</f>
        <v>2775</v>
      </c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</row>
    <row r="33" spans="1:42" ht="18.75">
      <c r="A33" s="14">
        <v>22</v>
      </c>
      <c r="B33" s="45" t="s">
        <v>42</v>
      </c>
      <c r="C33" s="16">
        <v>7</v>
      </c>
      <c r="D33" s="16">
        <v>215</v>
      </c>
      <c r="E33" s="17">
        <v>270</v>
      </c>
      <c r="F33" s="17">
        <v>405</v>
      </c>
      <c r="G33" s="17">
        <v>160</v>
      </c>
      <c r="H33" s="17">
        <v>30</v>
      </c>
      <c r="I33" s="17">
        <v>65</v>
      </c>
      <c r="J33" s="17">
        <v>40</v>
      </c>
      <c r="K33" s="17">
        <f>SUM(E33+F33+G33+H33+I33+J33)</f>
        <v>970</v>
      </c>
      <c r="L33" s="30">
        <f t="shared" si="2"/>
        <v>138.57142857142858</v>
      </c>
      <c r="M33" s="17">
        <f>SUM(K3:K33)</f>
        <v>22936</v>
      </c>
      <c r="N33" s="17"/>
      <c r="O33" s="30">
        <f t="shared" si="1"/>
        <v>106.67906976744186</v>
      </c>
      <c r="P33" s="17"/>
      <c r="Q33" s="15">
        <f t="shared" si="4"/>
        <v>97.5</v>
      </c>
      <c r="R33" s="14">
        <v>150</v>
      </c>
      <c r="S33" s="38"/>
      <c r="T33" s="13">
        <v>30</v>
      </c>
      <c r="U33" s="1">
        <f>SUM(R4:R33)</f>
        <v>2925</v>
      </c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</row>
    <row r="34" spans="1:42" ht="18.75">
      <c r="A34" s="14">
        <v>23</v>
      </c>
      <c r="B34" s="45" t="s">
        <v>43</v>
      </c>
      <c r="C34" s="16">
        <v>7</v>
      </c>
      <c r="D34" s="16">
        <v>221</v>
      </c>
      <c r="E34" s="17">
        <v>150</v>
      </c>
      <c r="F34" s="17">
        <v>0</v>
      </c>
      <c r="G34" s="17">
        <v>600</v>
      </c>
      <c r="H34" s="17">
        <v>105</v>
      </c>
      <c r="I34" s="17">
        <v>125</v>
      </c>
      <c r="J34" s="17">
        <v>0</v>
      </c>
      <c r="K34" s="17">
        <f t="shared" si="3"/>
        <v>980</v>
      </c>
      <c r="L34" s="30">
        <f t="shared" si="2"/>
        <v>140</v>
      </c>
      <c r="M34" s="17">
        <f>SUM(K3:K34)</f>
        <v>23916</v>
      </c>
      <c r="N34" s="17"/>
      <c r="O34" s="30">
        <f t="shared" si="1"/>
        <v>108.21719457013575</v>
      </c>
      <c r="P34" s="17"/>
      <c r="Q34" s="15">
        <f t="shared" si="4"/>
        <v>98.2258064516129</v>
      </c>
      <c r="R34" s="16">
        <v>120</v>
      </c>
      <c r="S34" s="38" t="s">
        <v>74</v>
      </c>
      <c r="T34" s="13">
        <v>31</v>
      </c>
      <c r="U34" s="1">
        <f>SUM(R4:R34)</f>
        <v>3045</v>
      </c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</row>
    <row r="35" spans="1:42" ht="18.75">
      <c r="A35" s="14">
        <v>24</v>
      </c>
      <c r="B35" s="45" t="s">
        <v>44</v>
      </c>
      <c r="C35" s="16">
        <v>7</v>
      </c>
      <c r="D35" s="16">
        <v>228</v>
      </c>
      <c r="E35" s="17">
        <v>65</v>
      </c>
      <c r="F35" s="17">
        <v>0</v>
      </c>
      <c r="G35" s="17">
        <v>155</v>
      </c>
      <c r="H35" s="17">
        <v>200</v>
      </c>
      <c r="I35" s="17">
        <v>40</v>
      </c>
      <c r="J35" s="17">
        <v>30</v>
      </c>
      <c r="K35" s="17">
        <f t="shared" si="3"/>
        <v>490</v>
      </c>
      <c r="L35" s="30">
        <f t="shared" si="2"/>
        <v>70</v>
      </c>
      <c r="M35" s="17">
        <f>SUM(K3:K35)</f>
        <v>24406</v>
      </c>
      <c r="N35" s="17"/>
      <c r="O35" s="30">
        <f t="shared" si="1"/>
        <v>107.04385964912281</v>
      </c>
      <c r="P35" s="17"/>
      <c r="Q35" s="15">
        <f t="shared" si="4"/>
        <v>97.96875</v>
      </c>
      <c r="R35" s="16">
        <v>90</v>
      </c>
      <c r="S35" s="38"/>
      <c r="T35" s="13">
        <v>32</v>
      </c>
      <c r="U35" s="1">
        <f>SUM(R4:R35)</f>
        <v>3135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</row>
    <row r="36" spans="1:42" ht="18.75">
      <c r="A36" s="14">
        <v>25</v>
      </c>
      <c r="B36" s="45" t="s">
        <v>45</v>
      </c>
      <c r="C36" s="16">
        <v>7</v>
      </c>
      <c r="D36" s="16">
        <v>235</v>
      </c>
      <c r="E36" s="17">
        <v>50</v>
      </c>
      <c r="F36" s="17">
        <v>0</v>
      </c>
      <c r="G36" s="17">
        <v>345</v>
      </c>
      <c r="H36" s="17">
        <v>90</v>
      </c>
      <c r="I36" s="17">
        <v>125</v>
      </c>
      <c r="J36" s="17">
        <v>0</v>
      </c>
      <c r="K36" s="17">
        <f t="shared" si="3"/>
        <v>610</v>
      </c>
      <c r="L36" s="30">
        <f t="shared" si="2"/>
        <v>87.14285714285714</v>
      </c>
      <c r="M36" s="17">
        <f>SUM(K3:K36)</f>
        <v>25016</v>
      </c>
      <c r="N36" s="17"/>
      <c r="O36" s="30">
        <f aca="true" t="shared" si="5" ref="O36:O64">SUM(M36/D36)</f>
        <v>106.45106382978723</v>
      </c>
      <c r="P36" s="17"/>
      <c r="Q36" s="15">
        <f t="shared" si="4"/>
        <v>96.81818181818181</v>
      </c>
      <c r="R36" s="16">
        <v>60</v>
      </c>
      <c r="S36" s="38"/>
      <c r="T36" s="13">
        <v>33</v>
      </c>
      <c r="U36" s="1">
        <f>SUM(R4:R36)</f>
        <v>3195</v>
      </c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</row>
    <row r="37" spans="1:42" ht="18.75">
      <c r="A37" s="14">
        <v>26</v>
      </c>
      <c r="B37" s="45" t="s">
        <v>46</v>
      </c>
      <c r="C37" s="16">
        <v>7</v>
      </c>
      <c r="D37" s="16">
        <v>242</v>
      </c>
      <c r="E37" s="17">
        <v>75</v>
      </c>
      <c r="F37" s="17">
        <v>0</v>
      </c>
      <c r="G37" s="17">
        <v>275</v>
      </c>
      <c r="H37" s="17">
        <v>40</v>
      </c>
      <c r="I37" s="17">
        <v>30</v>
      </c>
      <c r="J37" s="17">
        <v>0</v>
      </c>
      <c r="K37" s="17">
        <f t="shared" si="3"/>
        <v>420</v>
      </c>
      <c r="L37" s="30">
        <f t="shared" si="2"/>
        <v>60</v>
      </c>
      <c r="M37" s="17">
        <f>SUM(K3:K37)</f>
        <v>25436</v>
      </c>
      <c r="N37" s="17"/>
      <c r="O37" s="30">
        <f t="shared" si="5"/>
        <v>105.10743801652893</v>
      </c>
      <c r="P37" s="17"/>
      <c r="Q37" s="15">
        <f t="shared" si="4"/>
        <v>94.8529411764706</v>
      </c>
      <c r="R37" s="16">
        <v>30</v>
      </c>
      <c r="S37" s="38"/>
      <c r="T37" s="18">
        <v>34</v>
      </c>
      <c r="U37" s="1">
        <f>SUM(R4:R37)</f>
        <v>3225</v>
      </c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</row>
    <row r="38" spans="1:42" ht="18.75">
      <c r="A38" s="19">
        <v>27</v>
      </c>
      <c r="B38" s="45" t="s">
        <v>47</v>
      </c>
      <c r="C38" s="16">
        <v>7</v>
      </c>
      <c r="D38" s="16">
        <v>249</v>
      </c>
      <c r="E38" s="17"/>
      <c r="F38" s="17"/>
      <c r="G38" s="17"/>
      <c r="H38" s="17"/>
      <c r="I38" s="17"/>
      <c r="J38" s="17"/>
      <c r="K38" s="17">
        <f t="shared" si="3"/>
        <v>0</v>
      </c>
      <c r="L38" s="30">
        <f t="shared" si="2"/>
        <v>0</v>
      </c>
      <c r="M38" s="17">
        <f>SUM(K3:K38)</f>
        <v>25436</v>
      </c>
      <c r="N38" s="17"/>
      <c r="O38" s="30">
        <f t="shared" si="5"/>
        <v>102.15261044176707</v>
      </c>
      <c r="P38" s="17"/>
      <c r="Q38" s="15">
        <f t="shared" si="4"/>
        <v>92.14285714285714</v>
      </c>
      <c r="R38" s="16">
        <v>0</v>
      </c>
      <c r="T38" s="18">
        <v>35</v>
      </c>
      <c r="U38" s="1">
        <f>SUM(R4:R38)</f>
        <v>3225</v>
      </c>
      <c r="V38" s="64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</row>
    <row r="39" spans="1:42" ht="18.75">
      <c r="A39" s="16">
        <v>28</v>
      </c>
      <c r="B39" s="46" t="s">
        <v>48</v>
      </c>
      <c r="C39" s="19">
        <v>7</v>
      </c>
      <c r="D39" s="19">
        <v>256</v>
      </c>
      <c r="E39" s="20"/>
      <c r="F39" s="20"/>
      <c r="G39" s="20"/>
      <c r="H39" s="20"/>
      <c r="I39" s="20"/>
      <c r="J39" s="20"/>
      <c r="K39" s="20">
        <f t="shared" si="3"/>
        <v>0</v>
      </c>
      <c r="L39" s="31">
        <f t="shared" si="2"/>
        <v>0</v>
      </c>
      <c r="M39" s="20">
        <f>SUM(K3:K39)</f>
        <v>25436</v>
      </c>
      <c r="N39" s="20"/>
      <c r="O39" s="31">
        <f t="shared" si="5"/>
        <v>99.359375</v>
      </c>
      <c r="P39" s="20"/>
      <c r="Q39" s="21">
        <f t="shared" si="4"/>
        <v>89.58333333333333</v>
      </c>
      <c r="R39" s="19">
        <v>0</v>
      </c>
      <c r="S39" s="39" t="s">
        <v>73</v>
      </c>
      <c r="T39" s="18">
        <v>36</v>
      </c>
      <c r="U39" s="1">
        <f>SUM(R4:R39)</f>
        <v>3225</v>
      </c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</row>
    <row r="40" spans="1:42" ht="18.75">
      <c r="A40" s="16">
        <v>29</v>
      </c>
      <c r="B40" s="45" t="s">
        <v>49</v>
      </c>
      <c r="C40" s="14">
        <v>7</v>
      </c>
      <c r="D40" s="14">
        <v>263</v>
      </c>
      <c r="E40" s="6"/>
      <c r="F40" s="6"/>
      <c r="G40" s="6"/>
      <c r="H40" s="6"/>
      <c r="I40" s="6"/>
      <c r="J40" s="6"/>
      <c r="K40" s="6">
        <f t="shared" si="3"/>
        <v>0</v>
      </c>
      <c r="L40" s="29">
        <f t="shared" si="2"/>
        <v>0</v>
      </c>
      <c r="M40" s="6">
        <f>SUM(K3:K40)</f>
        <v>25436</v>
      </c>
      <c r="N40" s="6"/>
      <c r="O40" s="29">
        <f t="shared" si="5"/>
        <v>96.7148288973384</v>
      </c>
      <c r="P40" s="6"/>
      <c r="Q40" s="15">
        <f t="shared" si="4"/>
        <v>87.16216216216216</v>
      </c>
      <c r="R40" s="14">
        <v>0</v>
      </c>
      <c r="S40" s="37"/>
      <c r="T40" s="18">
        <v>37</v>
      </c>
      <c r="U40" s="1">
        <f>SUM(R4:R40)</f>
        <v>3225</v>
      </c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</row>
    <row r="41" spans="1:42" ht="18.75">
      <c r="A41" s="16">
        <v>30</v>
      </c>
      <c r="B41" s="45" t="s">
        <v>50</v>
      </c>
      <c r="C41" s="14">
        <v>7</v>
      </c>
      <c r="D41" s="14">
        <v>270</v>
      </c>
      <c r="E41" s="6"/>
      <c r="F41" s="6"/>
      <c r="G41" s="6"/>
      <c r="H41" s="6"/>
      <c r="I41" s="6"/>
      <c r="J41" s="6"/>
      <c r="K41" s="6">
        <f t="shared" si="3"/>
        <v>0</v>
      </c>
      <c r="L41" s="29">
        <f t="shared" si="2"/>
        <v>0</v>
      </c>
      <c r="M41" s="6">
        <f>SUM(K3:K41)</f>
        <v>25436</v>
      </c>
      <c r="N41" s="6"/>
      <c r="O41" s="29">
        <f t="shared" si="5"/>
        <v>94.2074074074074</v>
      </c>
      <c r="P41" s="6"/>
      <c r="Q41" s="15">
        <f t="shared" si="4"/>
        <v>85.65789473684211</v>
      </c>
      <c r="R41" s="14">
        <v>30</v>
      </c>
      <c r="S41" s="37"/>
      <c r="T41" s="18">
        <v>38</v>
      </c>
      <c r="U41" s="1">
        <f>SUM(R4:R41)</f>
        <v>3255</v>
      </c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</row>
    <row r="42" spans="1:42" ht="18.75">
      <c r="A42" s="16">
        <v>31</v>
      </c>
      <c r="B42" s="45" t="s">
        <v>51</v>
      </c>
      <c r="C42" s="22">
        <v>7</v>
      </c>
      <c r="D42" s="14">
        <v>277</v>
      </c>
      <c r="E42" s="6"/>
      <c r="F42" s="6"/>
      <c r="G42" s="6"/>
      <c r="H42" s="6"/>
      <c r="I42" s="6"/>
      <c r="J42" s="6"/>
      <c r="K42" s="6">
        <f t="shared" si="3"/>
        <v>0</v>
      </c>
      <c r="L42" s="29">
        <f t="shared" si="2"/>
        <v>0</v>
      </c>
      <c r="M42" s="6">
        <f>SUM(K3:K42)</f>
        <v>25436</v>
      </c>
      <c r="N42" s="6"/>
      <c r="O42" s="29">
        <f t="shared" si="5"/>
        <v>91.82671480144404</v>
      </c>
      <c r="P42" s="6"/>
      <c r="Q42" s="15">
        <f t="shared" si="4"/>
        <v>85</v>
      </c>
      <c r="R42" s="14">
        <v>60</v>
      </c>
      <c r="S42" s="37"/>
      <c r="T42" s="18">
        <v>39</v>
      </c>
      <c r="U42" s="1">
        <f>SUM(R4:R42)</f>
        <v>3315</v>
      </c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</row>
    <row r="43" spans="1:42" ht="18.75">
      <c r="A43" s="16">
        <v>32</v>
      </c>
      <c r="B43" s="45" t="s">
        <v>52</v>
      </c>
      <c r="C43" s="22">
        <v>7</v>
      </c>
      <c r="D43" s="14">
        <v>284</v>
      </c>
      <c r="E43" s="6"/>
      <c r="F43" s="6"/>
      <c r="G43" s="6"/>
      <c r="H43" s="6"/>
      <c r="I43" s="6"/>
      <c r="J43" s="6"/>
      <c r="K43" s="6">
        <f t="shared" si="3"/>
        <v>0</v>
      </c>
      <c r="L43" s="29">
        <f t="shared" si="2"/>
        <v>0</v>
      </c>
      <c r="M43" s="6">
        <f>SUM(K3:K43)</f>
        <v>25436</v>
      </c>
      <c r="N43" s="6"/>
      <c r="O43" s="29">
        <f t="shared" si="5"/>
        <v>89.56338028169014</v>
      </c>
      <c r="P43" s="6"/>
      <c r="Q43" s="15">
        <f t="shared" si="4"/>
        <v>85.125</v>
      </c>
      <c r="R43" s="14">
        <v>90</v>
      </c>
      <c r="S43" s="37"/>
      <c r="T43" s="18">
        <v>40</v>
      </c>
      <c r="U43" s="1">
        <f>SUM(R4:R43)</f>
        <v>3405</v>
      </c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</row>
    <row r="44" spans="1:42" ht="19.5" thickBot="1">
      <c r="A44" s="19">
        <v>33</v>
      </c>
      <c r="B44" s="56" t="s">
        <v>53</v>
      </c>
      <c r="C44" s="57">
        <v>7</v>
      </c>
      <c r="D44" s="58">
        <v>291</v>
      </c>
      <c r="E44" s="59"/>
      <c r="F44" s="59"/>
      <c r="G44" s="59"/>
      <c r="H44" s="59"/>
      <c r="I44" s="59"/>
      <c r="J44" s="59"/>
      <c r="K44" s="59">
        <f t="shared" si="3"/>
        <v>0</v>
      </c>
      <c r="L44" s="60">
        <f t="shared" si="2"/>
        <v>0</v>
      </c>
      <c r="M44" s="59">
        <f>SUM(K3:K44)</f>
        <v>25436</v>
      </c>
      <c r="N44" s="59"/>
      <c r="O44" s="60">
        <f t="shared" si="5"/>
        <v>87.40893470790378</v>
      </c>
      <c r="P44" s="59"/>
      <c r="Q44" s="61">
        <f aca="true" t="shared" si="6" ref="Q44:Q64">SUM(U44/T44)</f>
        <v>83.04878048780488</v>
      </c>
      <c r="R44" s="58">
        <v>0</v>
      </c>
      <c r="S44" s="62" t="s">
        <v>11</v>
      </c>
      <c r="T44" s="18">
        <v>41</v>
      </c>
      <c r="U44" s="1">
        <f>SUM(R4:R44)</f>
        <v>3405</v>
      </c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</row>
    <row r="45" spans="1:42" ht="18.75">
      <c r="A45" s="14">
        <v>34</v>
      </c>
      <c r="B45" s="49" t="s">
        <v>54</v>
      </c>
      <c r="C45" s="50">
        <v>7</v>
      </c>
      <c r="D45" s="51">
        <v>298</v>
      </c>
      <c r="E45" s="52"/>
      <c r="F45" s="52"/>
      <c r="G45" s="52"/>
      <c r="H45" s="52"/>
      <c r="I45" s="52"/>
      <c r="J45" s="52"/>
      <c r="K45" s="52">
        <f t="shared" si="3"/>
        <v>0</v>
      </c>
      <c r="L45" s="53">
        <f t="shared" si="2"/>
        <v>0</v>
      </c>
      <c r="M45" s="52">
        <f>SUM(K3:K45)</f>
        <v>25436</v>
      </c>
      <c r="N45" s="52"/>
      <c r="O45" s="53">
        <f t="shared" si="5"/>
        <v>85.35570469798658</v>
      </c>
      <c r="P45" s="52"/>
      <c r="Q45" s="54">
        <f t="shared" si="6"/>
        <v>81.07142857142857</v>
      </c>
      <c r="R45" s="51">
        <v>0</v>
      </c>
      <c r="S45" s="55"/>
      <c r="T45" s="18">
        <v>42</v>
      </c>
      <c r="U45" s="1">
        <f>SUM(R4:R45)</f>
        <v>3405</v>
      </c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</row>
    <row r="46" spans="1:42" ht="18.75">
      <c r="A46" s="14">
        <v>35</v>
      </c>
      <c r="B46" s="45" t="s">
        <v>55</v>
      </c>
      <c r="C46" s="22">
        <v>7</v>
      </c>
      <c r="D46" s="14">
        <v>305</v>
      </c>
      <c r="E46" s="6"/>
      <c r="F46" s="6"/>
      <c r="G46" s="6"/>
      <c r="H46" s="6"/>
      <c r="I46" s="6"/>
      <c r="J46" s="6"/>
      <c r="K46" s="6">
        <f t="shared" si="3"/>
        <v>0</v>
      </c>
      <c r="L46" s="29">
        <f t="shared" si="2"/>
        <v>0</v>
      </c>
      <c r="M46" s="6">
        <f>SUM(K3:K46)</f>
        <v>25436</v>
      </c>
      <c r="N46" s="6"/>
      <c r="O46" s="29">
        <f t="shared" si="5"/>
        <v>83.3967213114754</v>
      </c>
      <c r="P46" s="6"/>
      <c r="Q46" s="15">
        <f t="shared" si="6"/>
        <v>80.5813953488372</v>
      </c>
      <c r="R46" s="14">
        <v>60</v>
      </c>
      <c r="S46" s="37"/>
      <c r="T46" s="18">
        <v>43</v>
      </c>
      <c r="U46" s="1">
        <f>SUM(R4:R46)</f>
        <v>3465</v>
      </c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</row>
    <row r="47" spans="1:42" ht="18.75">
      <c r="A47" s="14">
        <v>36</v>
      </c>
      <c r="B47" s="45" t="s">
        <v>56</v>
      </c>
      <c r="C47" s="22">
        <v>7</v>
      </c>
      <c r="D47" s="14">
        <v>312</v>
      </c>
      <c r="E47" s="6"/>
      <c r="F47" s="6"/>
      <c r="G47" s="6"/>
      <c r="H47" s="6"/>
      <c r="I47" s="6"/>
      <c r="J47" s="6"/>
      <c r="K47" s="6">
        <f aca="true" t="shared" si="7" ref="K47:K56">SUM(E47+F47+G47+H47+I47+J47)</f>
        <v>0</v>
      </c>
      <c r="L47" s="29">
        <f t="shared" si="2"/>
        <v>0</v>
      </c>
      <c r="M47" s="6">
        <f>SUM(K3:K47)</f>
        <v>25436</v>
      </c>
      <c r="N47" s="6"/>
      <c r="O47" s="29">
        <f t="shared" si="5"/>
        <v>81.52564102564102</v>
      </c>
      <c r="P47" s="6"/>
      <c r="Q47" s="15">
        <f t="shared" si="6"/>
        <v>80.11363636363636</v>
      </c>
      <c r="R47" s="14">
        <v>60</v>
      </c>
      <c r="S47" s="37"/>
      <c r="T47" s="18">
        <v>44</v>
      </c>
      <c r="U47" s="1">
        <f>SUM(R4:R47)</f>
        <v>3525</v>
      </c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</row>
    <row r="48" spans="1:42" ht="18.75">
      <c r="A48" s="14">
        <v>37</v>
      </c>
      <c r="B48" s="45" t="s">
        <v>57</v>
      </c>
      <c r="C48" s="22">
        <v>7</v>
      </c>
      <c r="D48" s="14">
        <v>319</v>
      </c>
      <c r="E48" s="6"/>
      <c r="F48" s="6"/>
      <c r="G48" s="6"/>
      <c r="H48" s="6"/>
      <c r="I48" s="6"/>
      <c r="J48" s="6"/>
      <c r="K48" s="6">
        <f t="shared" si="7"/>
        <v>0</v>
      </c>
      <c r="L48" s="29">
        <f t="shared" si="2"/>
        <v>0</v>
      </c>
      <c r="M48" s="6">
        <f>SUM(K3:K48)</f>
        <v>25436</v>
      </c>
      <c r="N48" s="6"/>
      <c r="O48" s="29">
        <f t="shared" si="5"/>
        <v>79.73667711598746</v>
      </c>
      <c r="P48" s="6"/>
      <c r="Q48" s="15">
        <f t="shared" si="6"/>
        <v>79.66666666666667</v>
      </c>
      <c r="R48" s="14">
        <v>60</v>
      </c>
      <c r="S48" s="37"/>
      <c r="T48" s="18">
        <v>45</v>
      </c>
      <c r="U48" s="1">
        <f>SUM(R4:R48)</f>
        <v>3585</v>
      </c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</row>
    <row r="49" spans="1:42" ht="18.75">
      <c r="A49" s="14">
        <v>38</v>
      </c>
      <c r="B49" s="45" t="s">
        <v>58</v>
      </c>
      <c r="C49" s="22">
        <v>7</v>
      </c>
      <c r="D49" s="14">
        <v>326</v>
      </c>
      <c r="E49" s="6"/>
      <c r="F49" s="6"/>
      <c r="G49" s="6"/>
      <c r="H49" s="6"/>
      <c r="I49" s="6"/>
      <c r="J49" s="6"/>
      <c r="K49" s="6">
        <f t="shared" si="7"/>
        <v>0</v>
      </c>
      <c r="L49" s="29">
        <f t="shared" si="2"/>
        <v>0</v>
      </c>
      <c r="M49" s="6">
        <f>SUM(K3:K49)</f>
        <v>25436</v>
      </c>
      <c r="N49" s="6"/>
      <c r="O49" s="29">
        <f t="shared" si="5"/>
        <v>78.02453987730061</v>
      </c>
      <c r="P49" s="6"/>
      <c r="Q49" s="15">
        <f t="shared" si="6"/>
        <v>79.23913043478261</v>
      </c>
      <c r="R49" s="14">
        <v>60</v>
      </c>
      <c r="S49" s="37"/>
      <c r="T49" s="18">
        <v>46</v>
      </c>
      <c r="U49" s="1">
        <f>SUM(R4:R49)</f>
        <v>3645</v>
      </c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</row>
    <row r="50" spans="1:42" ht="18.75">
      <c r="A50" s="14">
        <v>39</v>
      </c>
      <c r="B50" s="45" t="s">
        <v>59</v>
      </c>
      <c r="C50" s="22">
        <v>7</v>
      </c>
      <c r="D50" s="14">
        <v>333</v>
      </c>
      <c r="E50" s="6"/>
      <c r="F50" s="6"/>
      <c r="G50" s="6"/>
      <c r="H50" s="6"/>
      <c r="I50" s="6"/>
      <c r="J50" s="6"/>
      <c r="K50" s="6">
        <f t="shared" si="7"/>
        <v>0</v>
      </c>
      <c r="L50" s="29">
        <f t="shared" si="2"/>
        <v>0</v>
      </c>
      <c r="M50" s="6">
        <f>SUM(K3:K50)</f>
        <v>25436</v>
      </c>
      <c r="N50" s="6"/>
      <c r="O50" s="29">
        <f t="shared" si="5"/>
        <v>76.38438438438439</v>
      </c>
      <c r="P50" s="6"/>
      <c r="Q50" s="15">
        <f t="shared" si="6"/>
        <v>78.82978723404256</v>
      </c>
      <c r="R50" s="14">
        <v>60</v>
      </c>
      <c r="S50" s="37"/>
      <c r="T50" s="18">
        <v>47</v>
      </c>
      <c r="U50" s="1">
        <f>SUM(R4:R50)</f>
        <v>3705</v>
      </c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</row>
    <row r="51" spans="1:42" ht="18.75">
      <c r="A51" s="14">
        <v>40</v>
      </c>
      <c r="B51" s="45" t="s">
        <v>60</v>
      </c>
      <c r="C51" s="22">
        <v>7</v>
      </c>
      <c r="D51" s="14">
        <v>340</v>
      </c>
      <c r="E51" s="6"/>
      <c r="F51" s="6"/>
      <c r="G51" s="6"/>
      <c r="H51" s="6"/>
      <c r="I51" s="6"/>
      <c r="J51" s="6"/>
      <c r="K51" s="6">
        <f t="shared" si="7"/>
        <v>0</v>
      </c>
      <c r="L51" s="29">
        <f t="shared" si="2"/>
        <v>0</v>
      </c>
      <c r="M51" s="6">
        <f>SUM(K3:K51)</f>
        <v>25436</v>
      </c>
      <c r="N51" s="6"/>
      <c r="O51" s="29">
        <f t="shared" si="5"/>
        <v>74.81176470588235</v>
      </c>
      <c r="P51" s="6"/>
      <c r="Q51" s="15">
        <f t="shared" si="6"/>
        <v>78.4375</v>
      </c>
      <c r="R51" s="14">
        <v>60</v>
      </c>
      <c r="S51" s="37"/>
      <c r="T51" s="18">
        <v>48</v>
      </c>
      <c r="U51" s="1">
        <f>SUM(R4:R51)</f>
        <v>3765</v>
      </c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</row>
    <row r="52" spans="1:42" ht="18.75">
      <c r="A52" s="14">
        <v>41</v>
      </c>
      <c r="B52" s="45" t="s">
        <v>61</v>
      </c>
      <c r="C52" s="22">
        <v>7</v>
      </c>
      <c r="D52" s="14">
        <v>347</v>
      </c>
      <c r="E52" s="6"/>
      <c r="F52" s="6"/>
      <c r="G52" s="6"/>
      <c r="H52" s="6"/>
      <c r="I52" s="6"/>
      <c r="J52" s="6"/>
      <c r="K52" s="6">
        <f t="shared" si="7"/>
        <v>0</v>
      </c>
      <c r="L52" s="29">
        <f t="shared" si="2"/>
        <v>0</v>
      </c>
      <c r="M52" s="6">
        <f>SUM(K3:K52)</f>
        <v>25436</v>
      </c>
      <c r="N52" s="6"/>
      <c r="O52" s="29">
        <f t="shared" si="5"/>
        <v>73.30259365994236</v>
      </c>
      <c r="P52" s="6"/>
      <c r="Q52" s="15">
        <f t="shared" si="6"/>
        <v>78.06122448979592</v>
      </c>
      <c r="R52" s="14">
        <v>60</v>
      </c>
      <c r="S52" s="37"/>
      <c r="T52" s="18">
        <v>49</v>
      </c>
      <c r="U52" s="1">
        <f>SUM(R4:R52)</f>
        <v>3825</v>
      </c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</row>
    <row r="53" spans="1:42" ht="18.75">
      <c r="A53" s="14">
        <v>42</v>
      </c>
      <c r="B53" s="45" t="s">
        <v>62</v>
      </c>
      <c r="C53" s="22">
        <v>7</v>
      </c>
      <c r="D53" s="14">
        <v>354</v>
      </c>
      <c r="E53" s="6"/>
      <c r="F53" s="6"/>
      <c r="G53" s="6"/>
      <c r="H53" s="6"/>
      <c r="I53" s="6"/>
      <c r="J53" s="6"/>
      <c r="K53" s="6">
        <f t="shared" si="7"/>
        <v>0</v>
      </c>
      <c r="L53" s="29">
        <f t="shared" si="2"/>
        <v>0</v>
      </c>
      <c r="M53" s="6">
        <f>SUM(K3:K53)</f>
        <v>25436</v>
      </c>
      <c r="N53" s="6"/>
      <c r="O53" s="29">
        <f t="shared" si="5"/>
        <v>71.85310734463278</v>
      </c>
      <c r="P53" s="6"/>
      <c r="Q53" s="15">
        <f t="shared" si="6"/>
        <v>77.7</v>
      </c>
      <c r="R53" s="14">
        <v>60</v>
      </c>
      <c r="S53" s="37"/>
      <c r="T53" s="18">
        <v>50</v>
      </c>
      <c r="U53" s="1">
        <f>SUM(R4:R53)</f>
        <v>3885</v>
      </c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</row>
    <row r="54" spans="1:42" ht="18.75">
      <c r="A54" s="14">
        <v>43</v>
      </c>
      <c r="B54" s="45" t="s">
        <v>63</v>
      </c>
      <c r="C54" s="22">
        <v>7</v>
      </c>
      <c r="D54" s="14">
        <v>361</v>
      </c>
      <c r="E54" s="6"/>
      <c r="F54" s="6"/>
      <c r="G54" s="6"/>
      <c r="H54" s="6"/>
      <c r="I54" s="6"/>
      <c r="J54" s="6"/>
      <c r="K54" s="6">
        <f t="shared" si="7"/>
        <v>0</v>
      </c>
      <c r="L54" s="29">
        <f t="shared" si="2"/>
        <v>0</v>
      </c>
      <c r="M54" s="6">
        <f>SUM(K3:K54)</f>
        <v>25436</v>
      </c>
      <c r="N54" s="6"/>
      <c r="O54" s="29">
        <f t="shared" si="5"/>
        <v>70.45983379501385</v>
      </c>
      <c r="P54" s="6"/>
      <c r="Q54" s="15">
        <f t="shared" si="6"/>
        <v>77.3529411764706</v>
      </c>
      <c r="R54" s="14">
        <v>60</v>
      </c>
      <c r="S54" s="37"/>
      <c r="T54" s="18">
        <v>51</v>
      </c>
      <c r="U54" s="1">
        <f>SUM(R4:R54)</f>
        <v>3945</v>
      </c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</row>
    <row r="55" spans="1:42" ht="18.75">
      <c r="A55" s="14">
        <v>52</v>
      </c>
      <c r="B55" s="45" t="s">
        <v>64</v>
      </c>
      <c r="C55" s="22">
        <v>7</v>
      </c>
      <c r="D55" s="14">
        <v>368</v>
      </c>
      <c r="E55" s="6"/>
      <c r="F55" s="6"/>
      <c r="G55" s="6"/>
      <c r="H55" s="6"/>
      <c r="I55" s="6"/>
      <c r="J55" s="6"/>
      <c r="K55" s="6">
        <f t="shared" si="7"/>
        <v>0</v>
      </c>
      <c r="L55" s="29">
        <f t="shared" si="2"/>
        <v>0</v>
      </c>
      <c r="M55" s="6">
        <f>SUM(K3:K55)</f>
        <v>25436</v>
      </c>
      <c r="N55" s="6"/>
      <c r="O55" s="29">
        <f t="shared" si="5"/>
        <v>69.1195652173913</v>
      </c>
      <c r="P55" s="6"/>
      <c r="Q55" s="15">
        <f t="shared" si="6"/>
        <v>77.01923076923077</v>
      </c>
      <c r="R55" s="14">
        <v>60</v>
      </c>
      <c r="S55" s="37"/>
      <c r="T55" s="18">
        <v>52</v>
      </c>
      <c r="U55" s="1">
        <f>SUM(R4:R55)</f>
        <v>4005</v>
      </c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</row>
    <row r="56" spans="1:42" ht="18.75">
      <c r="A56" s="14">
        <v>53</v>
      </c>
      <c r="B56" s="45" t="s">
        <v>65</v>
      </c>
      <c r="C56" s="22">
        <v>7</v>
      </c>
      <c r="D56" s="14">
        <v>305</v>
      </c>
      <c r="E56" s="6"/>
      <c r="F56" s="6"/>
      <c r="G56" s="6"/>
      <c r="H56" s="6"/>
      <c r="I56" s="6"/>
      <c r="J56" s="6"/>
      <c r="K56" s="6">
        <f t="shared" si="7"/>
        <v>0</v>
      </c>
      <c r="L56" s="29">
        <f aca="true" t="shared" si="8" ref="L56:L64">SUM(K56/C56)</f>
        <v>0</v>
      </c>
      <c r="M56" s="6">
        <f>SUM(K3:K56)</f>
        <v>25436</v>
      </c>
      <c r="N56" s="6"/>
      <c r="O56" s="29">
        <f t="shared" si="5"/>
        <v>83.3967213114754</v>
      </c>
      <c r="P56" s="6"/>
      <c r="Q56" s="15">
        <f t="shared" si="6"/>
        <v>76.69811320754717</v>
      </c>
      <c r="R56" s="14">
        <v>60</v>
      </c>
      <c r="S56" s="37"/>
      <c r="T56" s="18">
        <v>53</v>
      </c>
      <c r="U56" s="1">
        <f>SUM(R4:R56)</f>
        <v>4065</v>
      </c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</row>
    <row r="57" spans="1:42" ht="18.75">
      <c r="A57" s="14">
        <v>54</v>
      </c>
      <c r="B57" s="45" t="s">
        <v>66</v>
      </c>
      <c r="C57" s="22">
        <v>7</v>
      </c>
      <c r="D57" s="14">
        <v>312</v>
      </c>
      <c r="E57" s="6"/>
      <c r="F57" s="6"/>
      <c r="G57" s="6"/>
      <c r="H57" s="6"/>
      <c r="I57" s="6"/>
      <c r="J57" s="6"/>
      <c r="K57" s="6">
        <f aca="true" t="shared" si="9" ref="K57:K64">SUM(E57+F57+G57+H57+I57+J57)</f>
        <v>0</v>
      </c>
      <c r="L57" s="29">
        <f t="shared" si="8"/>
        <v>0</v>
      </c>
      <c r="M57" s="6">
        <f>SUM(K3:K57)</f>
        <v>25436</v>
      </c>
      <c r="N57" s="6"/>
      <c r="O57" s="29">
        <f t="shared" si="5"/>
        <v>81.52564102564102</v>
      </c>
      <c r="P57" s="6"/>
      <c r="Q57" s="15">
        <f t="shared" si="6"/>
        <v>76.38888888888889</v>
      </c>
      <c r="R57" s="14">
        <v>60</v>
      </c>
      <c r="S57" s="37"/>
      <c r="T57" s="18">
        <v>54</v>
      </c>
      <c r="U57" s="1">
        <f>SUM(R4:R57)</f>
        <v>4125</v>
      </c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</row>
    <row r="58" spans="1:42" ht="18.75">
      <c r="A58" s="14">
        <v>55</v>
      </c>
      <c r="B58" s="45" t="s">
        <v>67</v>
      </c>
      <c r="C58" s="22">
        <v>7</v>
      </c>
      <c r="D58" s="14">
        <v>319</v>
      </c>
      <c r="E58" s="6"/>
      <c r="F58" s="6"/>
      <c r="G58" s="6"/>
      <c r="H58" s="6"/>
      <c r="I58" s="6"/>
      <c r="J58" s="6"/>
      <c r="K58" s="6">
        <f t="shared" si="9"/>
        <v>0</v>
      </c>
      <c r="L58" s="29">
        <f t="shared" si="8"/>
        <v>0</v>
      </c>
      <c r="M58" s="6">
        <f>SUM(K3:K58)</f>
        <v>25436</v>
      </c>
      <c r="N58" s="6"/>
      <c r="O58" s="29">
        <f t="shared" si="5"/>
        <v>79.73667711598746</v>
      </c>
      <c r="P58" s="6"/>
      <c r="Q58" s="15">
        <f t="shared" si="6"/>
        <v>76.0909090909091</v>
      </c>
      <c r="R58" s="14">
        <v>60</v>
      </c>
      <c r="S58" s="37"/>
      <c r="T58" s="18">
        <v>55</v>
      </c>
      <c r="U58" s="1">
        <f>SUM(R4:R58)</f>
        <v>4185</v>
      </c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</row>
    <row r="59" spans="1:42" ht="18.75">
      <c r="A59" s="14">
        <v>56</v>
      </c>
      <c r="B59" s="45" t="s">
        <v>68</v>
      </c>
      <c r="C59" s="22">
        <v>7</v>
      </c>
      <c r="D59" s="14">
        <v>326</v>
      </c>
      <c r="E59" s="6"/>
      <c r="F59" s="6"/>
      <c r="G59" s="6"/>
      <c r="H59" s="6"/>
      <c r="I59" s="6"/>
      <c r="J59" s="6"/>
      <c r="K59" s="6">
        <f t="shared" si="9"/>
        <v>0</v>
      </c>
      <c r="L59" s="29">
        <f t="shared" si="8"/>
        <v>0</v>
      </c>
      <c r="M59" s="6">
        <f>SUM(K3:K59)</f>
        <v>25436</v>
      </c>
      <c r="N59" s="6"/>
      <c r="O59" s="29">
        <f t="shared" si="5"/>
        <v>78.02453987730061</v>
      </c>
      <c r="P59" s="6"/>
      <c r="Q59" s="15">
        <f t="shared" si="6"/>
        <v>75.80357142857143</v>
      </c>
      <c r="R59" s="14">
        <v>60</v>
      </c>
      <c r="S59" s="37"/>
      <c r="T59" s="18">
        <v>56</v>
      </c>
      <c r="U59" s="1">
        <f>SUM(R4:R59)</f>
        <v>4245</v>
      </c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</row>
    <row r="60" spans="1:42" ht="18.75">
      <c r="A60" s="14">
        <v>57</v>
      </c>
      <c r="B60" s="45" t="s">
        <v>69</v>
      </c>
      <c r="C60" s="22">
        <v>7</v>
      </c>
      <c r="D60" s="14">
        <v>333</v>
      </c>
      <c r="E60" s="6"/>
      <c r="F60" s="6"/>
      <c r="G60" s="6"/>
      <c r="H60" s="6"/>
      <c r="I60" s="6"/>
      <c r="J60" s="6"/>
      <c r="K60" s="6">
        <f t="shared" si="9"/>
        <v>0</v>
      </c>
      <c r="L60" s="29">
        <f t="shared" si="8"/>
        <v>0</v>
      </c>
      <c r="M60" s="6">
        <f>SUM(K3:K60)</f>
        <v>25436</v>
      </c>
      <c r="N60" s="6"/>
      <c r="O60" s="29">
        <f t="shared" si="5"/>
        <v>76.38438438438439</v>
      </c>
      <c r="P60" s="6"/>
      <c r="Q60" s="15">
        <f t="shared" si="6"/>
        <v>75.52631578947368</v>
      </c>
      <c r="R60" s="14">
        <v>60</v>
      </c>
      <c r="S60" s="37"/>
      <c r="T60" s="18">
        <v>57</v>
      </c>
      <c r="U60" s="1">
        <f>SUM(R4:R60)</f>
        <v>4305</v>
      </c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</row>
    <row r="61" spans="1:42" ht="18.75">
      <c r="A61" s="14">
        <v>58</v>
      </c>
      <c r="B61" s="45" t="s">
        <v>70</v>
      </c>
      <c r="C61" s="22">
        <v>7</v>
      </c>
      <c r="D61" s="14">
        <v>340</v>
      </c>
      <c r="E61" s="6"/>
      <c r="F61" s="6"/>
      <c r="G61" s="6"/>
      <c r="H61" s="6"/>
      <c r="I61" s="6"/>
      <c r="J61" s="6"/>
      <c r="K61" s="6">
        <f t="shared" si="9"/>
        <v>0</v>
      </c>
      <c r="L61" s="29">
        <f t="shared" si="8"/>
        <v>0</v>
      </c>
      <c r="M61" s="6">
        <f>SUM(K3:K61)</f>
        <v>25436</v>
      </c>
      <c r="N61" s="6"/>
      <c r="O61" s="29">
        <f t="shared" si="5"/>
        <v>74.81176470588235</v>
      </c>
      <c r="P61" s="6"/>
      <c r="Q61" s="15">
        <f t="shared" si="6"/>
        <v>75.25862068965517</v>
      </c>
      <c r="R61" s="14">
        <v>60</v>
      </c>
      <c r="S61" s="37"/>
      <c r="T61" s="18">
        <v>58</v>
      </c>
      <c r="U61" s="1">
        <f>SUM(R4:R61)</f>
        <v>4365</v>
      </c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</row>
    <row r="62" spans="1:42" ht="18.75">
      <c r="A62" s="14">
        <v>59</v>
      </c>
      <c r="B62" s="45" t="s">
        <v>71</v>
      </c>
      <c r="C62" s="22">
        <v>7</v>
      </c>
      <c r="D62" s="14">
        <v>347</v>
      </c>
      <c r="E62" s="6"/>
      <c r="F62" s="6"/>
      <c r="G62" s="6"/>
      <c r="H62" s="6"/>
      <c r="I62" s="6"/>
      <c r="J62" s="6"/>
      <c r="K62" s="6">
        <f t="shared" si="9"/>
        <v>0</v>
      </c>
      <c r="L62" s="29">
        <f t="shared" si="8"/>
        <v>0</v>
      </c>
      <c r="M62" s="6">
        <f>SUM(K3:K62)</f>
        <v>25436</v>
      </c>
      <c r="N62" s="6"/>
      <c r="O62" s="29">
        <f t="shared" si="5"/>
        <v>73.30259365994236</v>
      </c>
      <c r="P62" s="6"/>
      <c r="Q62" s="15">
        <f t="shared" si="6"/>
        <v>75</v>
      </c>
      <c r="R62" s="14">
        <v>60</v>
      </c>
      <c r="S62" s="37"/>
      <c r="T62" s="18">
        <v>59</v>
      </c>
      <c r="U62" s="1">
        <f>SUM(R4:R62)</f>
        <v>4425</v>
      </c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</row>
    <row r="63" spans="1:42" ht="18.75">
      <c r="A63" s="14">
        <v>60</v>
      </c>
      <c r="B63" s="45" t="s">
        <v>72</v>
      </c>
      <c r="C63" s="22">
        <v>7</v>
      </c>
      <c r="D63" s="14">
        <v>354</v>
      </c>
      <c r="E63" s="6"/>
      <c r="F63" s="6"/>
      <c r="G63" s="6"/>
      <c r="H63" s="6"/>
      <c r="I63" s="6"/>
      <c r="J63" s="6"/>
      <c r="K63" s="6">
        <f t="shared" si="9"/>
        <v>0</v>
      </c>
      <c r="L63" s="29">
        <f t="shared" si="8"/>
        <v>0</v>
      </c>
      <c r="M63" s="6">
        <f>SUM(K3:K63)</f>
        <v>25436</v>
      </c>
      <c r="N63" s="6"/>
      <c r="O63" s="29">
        <f t="shared" si="5"/>
        <v>71.85310734463278</v>
      </c>
      <c r="P63" s="6"/>
      <c r="Q63" s="15">
        <f t="shared" si="6"/>
        <v>74.75</v>
      </c>
      <c r="R63" s="14">
        <v>60</v>
      </c>
      <c r="S63" s="37"/>
      <c r="T63" s="18">
        <v>60</v>
      </c>
      <c r="U63" s="1">
        <f>SUM(R4:R63)</f>
        <v>4485</v>
      </c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</row>
    <row r="64" spans="1:42" ht="19.5" thickBot="1">
      <c r="A64" s="23">
        <v>61</v>
      </c>
      <c r="B64" s="48">
        <v>39447</v>
      </c>
      <c r="C64" s="24">
        <v>7</v>
      </c>
      <c r="D64" s="23">
        <v>361</v>
      </c>
      <c r="E64" s="25"/>
      <c r="F64" s="25"/>
      <c r="G64" s="25"/>
      <c r="H64" s="25"/>
      <c r="I64" s="25"/>
      <c r="J64" s="25"/>
      <c r="K64" s="25">
        <f t="shared" si="9"/>
        <v>0</v>
      </c>
      <c r="L64" s="32">
        <f t="shared" si="8"/>
        <v>0</v>
      </c>
      <c r="M64" s="25">
        <f>SUM(K3:K64)</f>
        <v>25436</v>
      </c>
      <c r="N64" s="25"/>
      <c r="O64" s="32">
        <f t="shared" si="5"/>
        <v>70.45983379501385</v>
      </c>
      <c r="P64" s="25"/>
      <c r="Q64" s="26">
        <f t="shared" si="6"/>
        <v>74.50819672131148</v>
      </c>
      <c r="R64" s="23">
        <v>60</v>
      </c>
      <c r="S64" s="40"/>
      <c r="T64" s="18">
        <v>61</v>
      </c>
      <c r="U64" s="2">
        <f>SUM(R4:R64)</f>
        <v>4545</v>
      </c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</row>
    <row r="65" spans="5:20" ht="18">
      <c r="E65" s="13">
        <f aca="true" t="shared" si="10" ref="E65:J65">SUM(E3:E55)</f>
        <v>4434</v>
      </c>
      <c r="F65" s="13">
        <f t="shared" si="10"/>
        <v>1750</v>
      </c>
      <c r="G65" s="13">
        <f t="shared" si="10"/>
        <v>13827</v>
      </c>
      <c r="H65" s="13">
        <f t="shared" si="10"/>
        <v>627</v>
      </c>
      <c r="I65" s="13">
        <f t="shared" si="10"/>
        <v>4020</v>
      </c>
      <c r="J65" s="13">
        <f t="shared" si="10"/>
        <v>778</v>
      </c>
      <c r="T65" s="18"/>
    </row>
    <row r="66" ht="18">
      <c r="T66" s="18"/>
    </row>
    <row r="67" ht="18">
      <c r="T67" s="18"/>
    </row>
  </sheetData>
  <printOptions/>
  <pageMargins left="0.5905511811023623" right="0.5905511811023623" top="0.3937007874015748" bottom="0.7874015748031497" header="0.5118110236220472" footer="0.5118110236220472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Berner Oberland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sgo005</dc:creator>
  <cp:keywords/>
  <dc:description/>
  <cp:lastModifiedBy>Marc Baumgartner</cp:lastModifiedBy>
  <cp:lastPrinted>2004-12-27T13:25:45Z</cp:lastPrinted>
  <dcterms:created xsi:type="dcterms:W3CDTF">2003-12-11T20:22:41Z</dcterms:created>
  <dcterms:modified xsi:type="dcterms:W3CDTF">2007-07-06T12:45:25Z</dcterms:modified>
  <cp:category/>
  <cp:version/>
  <cp:contentType/>
  <cp:contentStatus/>
</cp:coreProperties>
</file>